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Zał Nr 1 do uzas. cz-c auto" sheetId="1" r:id="rId1"/>
  </sheets>
  <definedNames>
    <definedName name="_xlnm.Print_Area" localSheetId="0">'Zał Nr 1 do uzas. cz-c auto'!$A$1:$AL$11</definedName>
    <definedName name="_xlnm.Print_Titles" localSheetId="0">'Zał Nr 1 do uzas. cz-c auto'!$A:$D,'Zał Nr 1 do uzas. cz-c auto'!$4:$6</definedName>
  </definedNames>
  <calcPr calcId="125725"/>
</workbook>
</file>

<file path=xl/calcChain.xml><?xml version="1.0" encoding="utf-8"?>
<calcChain xmlns="http://schemas.openxmlformats.org/spreadsheetml/2006/main">
  <c r="AJ9" i="1"/>
  <c r="AJ11" s="1"/>
  <c r="AI9"/>
  <c r="AI11" s="1"/>
  <c r="AD9"/>
  <c r="AD11" s="1"/>
  <c r="AC9"/>
  <c r="AC11" s="1"/>
  <c r="AA9"/>
  <c r="AA11" s="1"/>
  <c r="Z9"/>
  <c r="Z11" s="1"/>
  <c r="X9"/>
  <c r="X11" s="1"/>
  <c r="W9"/>
  <c r="W11" s="1"/>
  <c r="U9"/>
  <c r="U11" s="1"/>
  <c r="T9"/>
  <c r="T11" s="1"/>
  <c r="R9"/>
  <c r="R11" s="1"/>
  <c r="Q9"/>
  <c r="Q11" s="1"/>
  <c r="O9"/>
  <c r="O11" s="1"/>
  <c r="N9"/>
  <c r="N11" s="1"/>
  <c r="L9"/>
  <c r="L11" s="1"/>
  <c r="K9"/>
  <c r="K11" s="1"/>
  <c r="I9"/>
  <c r="I11" s="1"/>
  <c r="H9"/>
  <c r="H11" s="1"/>
  <c r="F9"/>
  <c r="F11" s="1"/>
  <c r="E9"/>
  <c r="E11" s="1"/>
  <c r="AK8"/>
  <c r="AK9" s="1"/>
  <c r="AG8"/>
  <c r="AG9" s="1"/>
  <c r="AF8"/>
  <c r="AF9" s="1"/>
  <c r="AE8"/>
  <c r="AE9" s="1"/>
  <c r="AB8"/>
  <c r="AB9" s="1"/>
  <c r="Y8"/>
  <c r="Y9" s="1"/>
  <c r="V8"/>
  <c r="V9" s="1"/>
  <c r="S8"/>
  <c r="S9" s="1"/>
  <c r="P8"/>
  <c r="P9" s="1"/>
  <c r="M8"/>
  <c r="M9" s="1"/>
  <c r="J8"/>
  <c r="J9" s="1"/>
  <c r="G8"/>
  <c r="G9" s="1"/>
  <c r="J11" l="1"/>
  <c r="J10"/>
  <c r="P11"/>
  <c r="P10"/>
  <c r="V11"/>
  <c r="V10"/>
  <c r="AB11"/>
  <c r="AB10"/>
  <c r="AF11"/>
  <c r="AF10"/>
  <c r="AK11"/>
  <c r="AK10"/>
  <c r="G11"/>
  <c r="G10"/>
  <c r="M11"/>
  <c r="M10"/>
  <c r="S11"/>
  <c r="S10"/>
  <c r="Y11"/>
  <c r="Y10"/>
  <c r="AE11"/>
  <c r="AE10"/>
  <c r="AG11"/>
  <c r="AG10"/>
  <c r="AH8"/>
  <c r="F10"/>
  <c r="H10"/>
  <c r="L10"/>
  <c r="N10"/>
  <c r="R10"/>
  <c r="T10"/>
  <c r="X10"/>
  <c r="Z10"/>
  <c r="AD10"/>
  <c r="AJ10"/>
  <c r="E10"/>
  <c r="I10"/>
  <c r="K10"/>
  <c r="O10"/>
  <c r="Q10"/>
  <c r="U10"/>
  <c r="W10"/>
  <c r="AA10"/>
  <c r="AC10"/>
  <c r="AI10"/>
  <c r="AH9" l="1"/>
  <c r="AL8"/>
  <c r="AL9" s="1"/>
  <c r="AH11" l="1"/>
  <c r="AH10"/>
  <c r="AL11"/>
  <c r="AL10"/>
</calcChain>
</file>

<file path=xl/sharedStrings.xml><?xml version="1.0" encoding="utf-8"?>
<sst xmlns="http://schemas.openxmlformats.org/spreadsheetml/2006/main" count="51" uniqueCount="21">
  <si>
    <t>Załącznik do uzasadnienia do autopoprawek do projektu Uchwały Sejmiku Wojewóztwa w sprawie zmian w WPF - czerwiec</t>
  </si>
  <si>
    <t>TABELARYCZNE ZESTAWIENIE WNIOSKÓW O DOKONANIE ZMIAN LIMITÓW WYDATKÓW W WPF- czerwiec</t>
  </si>
  <si>
    <t>Lp.</t>
  </si>
  <si>
    <t>Lp. z zał nr 2 do uzasadnienia do WPF</t>
  </si>
  <si>
    <t>Nazwa przedsięwzięcia</t>
  </si>
  <si>
    <t>Źródło finansowania</t>
  </si>
  <si>
    <t>Wartość zadania ogółem</t>
  </si>
  <si>
    <t>razem zmiany w latach 2013-2025</t>
  </si>
  <si>
    <t>razem nakłady poniesione do końca 2012</t>
  </si>
  <si>
    <t>razem</t>
  </si>
  <si>
    <t>WPF 2013</t>
  </si>
  <si>
    <t>wnioskowane zmiany</t>
  </si>
  <si>
    <t>po zmianach</t>
  </si>
  <si>
    <t>nakłady poniesione do końca 2012r.</t>
  </si>
  <si>
    <t>po zmianach do końca 2012.</t>
  </si>
  <si>
    <t>zmiany wydatków bieżących</t>
  </si>
  <si>
    <t>1c15       ROPS</t>
  </si>
  <si>
    <t xml:space="preserve">Wojewódzki Program Na Rzecz Wyrównywania Szans Os. Niepełn. i Przeciwdz. Ich Wykluczeniu Społ. Na lata 2008-2020 </t>
  </si>
  <si>
    <t>środki własne</t>
  </si>
  <si>
    <t xml:space="preserve">razem </t>
  </si>
  <si>
    <t>RZAEM bieżące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</si>
</sst>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" fontId="7" fillId="0" borderId="37" xfId="0" applyNumberFormat="1" applyFont="1" applyBorder="1"/>
    <xf numFmtId="3" fontId="9" fillId="2" borderId="37" xfId="1" applyNumberFormat="1" applyFont="1" applyFill="1" applyBorder="1" applyAlignment="1"/>
    <xf numFmtId="3" fontId="7" fillId="0" borderId="7" xfId="0" applyNumberFormat="1" applyFont="1" applyBorder="1" applyAlignment="1"/>
    <xf numFmtId="3" fontId="7" fillId="0" borderId="6" xfId="0" applyNumberFormat="1" applyFont="1" applyBorder="1"/>
    <xf numFmtId="3" fontId="10" fillId="2" borderId="6" xfId="0" applyNumberFormat="1" applyFont="1" applyFill="1" applyBorder="1" applyAlignment="1">
      <alignment wrapText="1"/>
    </xf>
    <xf numFmtId="3" fontId="7" fillId="0" borderId="2" xfId="0" applyNumberFormat="1" applyFont="1" applyBorder="1" applyAlignment="1"/>
    <xf numFmtId="3" fontId="10" fillId="2" borderId="6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Border="1" applyAlignment="1"/>
    <xf numFmtId="3" fontId="7" fillId="0" borderId="3" xfId="0" applyNumberFormat="1" applyFont="1" applyBorder="1" applyAlignment="1"/>
    <xf numFmtId="3" fontId="0" fillId="0" borderId="0" xfId="0" applyNumberFormat="1"/>
    <xf numFmtId="3" fontId="0" fillId="0" borderId="0" xfId="0" applyNumberFormat="1" applyBorder="1"/>
    <xf numFmtId="0" fontId="0" fillId="0" borderId="26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wrapText="1"/>
    </xf>
    <xf numFmtId="3" fontId="7" fillId="3" borderId="23" xfId="0" applyNumberFormat="1" applyFont="1" applyFill="1" applyBorder="1" applyAlignment="1">
      <alignment wrapText="1"/>
    </xf>
    <xf numFmtId="3" fontId="7" fillId="3" borderId="24" xfId="0" applyNumberFormat="1" applyFont="1" applyFill="1" applyBorder="1" applyAlignment="1">
      <alignment wrapText="1"/>
    </xf>
    <xf numFmtId="3" fontId="7" fillId="3" borderId="22" xfId="0" applyNumberFormat="1" applyFont="1" applyFill="1" applyBorder="1" applyAlignment="1">
      <alignment wrapText="1"/>
    </xf>
    <xf numFmtId="3" fontId="7" fillId="3" borderId="38" xfId="0" applyNumberFormat="1" applyFont="1" applyFill="1" applyBorder="1" applyAlignment="1">
      <alignment wrapText="1"/>
    </xf>
    <xf numFmtId="3" fontId="7" fillId="3" borderId="39" xfId="0" applyNumberFormat="1" applyFont="1" applyFill="1" applyBorder="1" applyAlignment="1">
      <alignment wrapText="1"/>
    </xf>
    <xf numFmtId="3" fontId="7" fillId="3" borderId="20" xfId="0" applyNumberFormat="1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 wrapText="1"/>
    </xf>
    <xf numFmtId="3" fontId="7" fillId="0" borderId="43" xfId="0" applyNumberFormat="1" applyFont="1" applyFill="1" applyBorder="1" applyAlignment="1">
      <alignment wrapText="1"/>
    </xf>
    <xf numFmtId="3" fontId="10" fillId="2" borderId="44" xfId="0" applyNumberFormat="1" applyFont="1" applyFill="1" applyBorder="1" applyAlignment="1">
      <alignment wrapText="1"/>
    </xf>
    <xf numFmtId="3" fontId="7" fillId="0" borderId="45" xfId="0" applyNumberFormat="1" applyFont="1" applyFill="1" applyBorder="1" applyAlignment="1">
      <alignment wrapText="1"/>
    </xf>
    <xf numFmtId="3" fontId="7" fillId="0" borderId="46" xfId="0" applyNumberFormat="1" applyFont="1" applyFill="1" applyBorder="1" applyAlignment="1">
      <alignment wrapText="1"/>
    </xf>
    <xf numFmtId="0" fontId="5" fillId="0" borderId="4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3" fontId="7" fillId="4" borderId="19" xfId="0" applyNumberFormat="1" applyFont="1" applyFill="1" applyBorder="1" applyAlignment="1"/>
    <xf numFmtId="3" fontId="7" fillId="4" borderId="23" xfId="0" applyNumberFormat="1" applyFont="1" applyFill="1" applyBorder="1" applyAlignment="1"/>
    <xf numFmtId="3" fontId="7" fillId="4" borderId="21" xfId="0" applyNumberFormat="1" applyFont="1" applyFill="1" applyBorder="1" applyAlignment="1"/>
    <xf numFmtId="3" fontId="7" fillId="4" borderId="24" xfId="0" applyNumberFormat="1" applyFont="1" applyFill="1" applyBorder="1" applyAlignment="1"/>
  </cellXfs>
  <cellStyles count="13">
    <cellStyle name="Dziesiętny" xfId="1" builtinId="3"/>
    <cellStyle name="Normalny" xfId="0" builtinId="0"/>
    <cellStyle name="Normalny 2" xfId="2"/>
    <cellStyle name="Normalny 2 2" xfId="3"/>
    <cellStyle name="Normalny 2 2 2" xfId="4"/>
    <cellStyle name="Normalny 2 2 3" xfId="5"/>
    <cellStyle name="Normalny 2 3" xfId="6"/>
    <cellStyle name="Normalny 3" xfId="7"/>
    <cellStyle name="Normalny 3 2" xfId="8"/>
    <cellStyle name="Normalny 3 2 2" xfId="9"/>
    <cellStyle name="Normalny 4" xfId="10"/>
    <cellStyle name="Normalny 5" xfId="11"/>
    <cellStyle name="Procentowy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E11"/>
  <sheetViews>
    <sheetView tabSelected="1" view="pageBreakPreview" topLeftCell="J1" zoomScale="55" zoomScaleNormal="40" zoomScaleSheetLayoutView="55" workbookViewId="0">
      <selection activeCell="A12" sqref="A12"/>
    </sheetView>
  </sheetViews>
  <sheetFormatPr defaultRowHeight="14.25"/>
  <cols>
    <col min="1" max="1" width="4.375" customWidth="1"/>
    <col min="2" max="2" width="9.125" customWidth="1"/>
    <col min="3" max="3" width="40.875" customWidth="1"/>
    <col min="4" max="4" width="15.5" customWidth="1"/>
    <col min="5" max="5" width="14.25" customWidth="1"/>
    <col min="6" max="6" width="14.625" customWidth="1"/>
    <col min="7" max="7" width="15.125" bestFit="1" customWidth="1"/>
    <col min="8" max="8" width="12.75" bestFit="1" customWidth="1"/>
    <col min="9" max="9" width="14.5" customWidth="1"/>
    <col min="10" max="10" width="12.75" bestFit="1" customWidth="1"/>
    <col min="11" max="11" width="13.25" bestFit="1" customWidth="1"/>
    <col min="12" max="12" width="14.375" customWidth="1"/>
    <col min="13" max="13" width="13.25" bestFit="1" customWidth="1"/>
    <col min="14" max="14" width="12.75" bestFit="1" customWidth="1"/>
    <col min="15" max="15" width="12.625" bestFit="1" customWidth="1"/>
    <col min="16" max="16" width="13.25" bestFit="1" customWidth="1"/>
    <col min="17" max="17" width="12.75" bestFit="1" customWidth="1"/>
    <col min="18" max="18" width="12.625" bestFit="1" customWidth="1"/>
    <col min="19" max="19" width="12.375" bestFit="1" customWidth="1"/>
    <col min="20" max="20" width="12.75" bestFit="1" customWidth="1"/>
    <col min="21" max="21" width="13.25" bestFit="1" customWidth="1"/>
    <col min="22" max="22" width="13.5" bestFit="1" customWidth="1"/>
    <col min="23" max="23" width="12.75" customWidth="1"/>
    <col min="24" max="24" width="14" customWidth="1"/>
    <col min="25" max="25" width="12.625" customWidth="1"/>
    <col min="26" max="26" width="12.125" customWidth="1"/>
    <col min="27" max="27" width="13.5" customWidth="1"/>
    <col min="28" max="29" width="12.5" customWidth="1"/>
    <col min="30" max="31" width="11.5" customWidth="1"/>
    <col min="32" max="32" width="13.125" customWidth="1"/>
    <col min="33" max="34" width="12.625" customWidth="1"/>
    <col min="35" max="35" width="13.75" customWidth="1"/>
    <col min="36" max="36" width="12" customWidth="1"/>
    <col min="37" max="37" width="13.5" customWidth="1"/>
    <col min="38" max="38" width="14.375" customWidth="1"/>
  </cols>
  <sheetData>
    <row r="1" spans="1:57" ht="90" customHeight="1">
      <c r="A1" s="1" t="s">
        <v>0</v>
      </c>
      <c r="B1" s="1"/>
      <c r="C1" s="1"/>
      <c r="D1" s="2"/>
      <c r="E1" s="2"/>
      <c r="F1" s="3"/>
      <c r="G1" s="3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57" ht="26.25" customHeight="1">
      <c r="A2" s="5"/>
      <c r="C2" s="6"/>
      <c r="D2" s="6"/>
      <c r="E2" s="6"/>
      <c r="F2" s="6"/>
      <c r="G2" s="6" t="s">
        <v>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57" ht="21" thickBot="1">
      <c r="A3" s="7"/>
      <c r="B3" s="8"/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1"/>
      <c r="W3" s="12"/>
      <c r="X3" s="12"/>
      <c r="Y3" s="12"/>
      <c r="Z3" s="12"/>
    </row>
    <row r="4" spans="1:57">
      <c r="A4" s="13"/>
      <c r="B4" s="14"/>
      <c r="C4" s="15">
        <v>1</v>
      </c>
      <c r="D4" s="16">
        <v>2</v>
      </c>
      <c r="E4" s="17">
        <v>3</v>
      </c>
      <c r="F4" s="18"/>
      <c r="G4" s="19"/>
      <c r="H4" s="20">
        <v>4</v>
      </c>
      <c r="I4" s="20"/>
      <c r="J4" s="20"/>
      <c r="K4" s="21">
        <v>5</v>
      </c>
      <c r="L4" s="20"/>
      <c r="M4" s="22"/>
      <c r="N4" s="20">
        <v>6</v>
      </c>
      <c r="O4" s="20"/>
      <c r="P4" s="20"/>
      <c r="Q4" s="21">
        <v>7</v>
      </c>
      <c r="R4" s="20"/>
      <c r="S4" s="22"/>
      <c r="T4" s="21">
        <v>8</v>
      </c>
      <c r="U4" s="20"/>
      <c r="V4" s="22"/>
      <c r="W4" s="21">
        <v>9</v>
      </c>
      <c r="X4" s="20"/>
      <c r="Y4" s="22"/>
      <c r="Z4" s="21">
        <v>10</v>
      </c>
      <c r="AA4" s="20"/>
      <c r="AB4" s="22"/>
      <c r="AC4" s="21">
        <v>11</v>
      </c>
      <c r="AD4" s="20"/>
      <c r="AE4" s="22"/>
      <c r="AF4" s="21">
        <v>13</v>
      </c>
      <c r="AG4" s="20"/>
      <c r="AH4" s="22"/>
      <c r="AI4" s="21">
        <v>14</v>
      </c>
      <c r="AJ4" s="20"/>
      <c r="AK4" s="22"/>
      <c r="AL4" s="23">
        <v>15</v>
      </c>
    </row>
    <row r="5" spans="1:57" ht="28.5" customHeight="1">
      <c r="A5" s="24" t="s">
        <v>2</v>
      </c>
      <c r="B5" s="25" t="s">
        <v>3</v>
      </c>
      <c r="C5" s="26" t="s">
        <v>4</v>
      </c>
      <c r="D5" s="27" t="s">
        <v>5</v>
      </c>
      <c r="E5" s="28" t="s">
        <v>6</v>
      </c>
      <c r="F5" s="29"/>
      <c r="G5" s="30"/>
      <c r="H5" s="31">
        <v>2013</v>
      </c>
      <c r="I5" s="32"/>
      <c r="J5" s="33"/>
      <c r="K5" s="28">
        <v>2014</v>
      </c>
      <c r="L5" s="29"/>
      <c r="M5" s="30"/>
      <c r="N5" s="34">
        <v>2015</v>
      </c>
      <c r="O5" s="29"/>
      <c r="P5" s="35"/>
      <c r="Q5" s="28">
        <v>2016</v>
      </c>
      <c r="R5" s="29"/>
      <c r="S5" s="30"/>
      <c r="T5" s="28">
        <v>2017</v>
      </c>
      <c r="U5" s="29"/>
      <c r="V5" s="30"/>
      <c r="W5" s="28">
        <v>2018</v>
      </c>
      <c r="X5" s="29"/>
      <c r="Y5" s="30"/>
      <c r="Z5" s="28">
        <v>2019</v>
      </c>
      <c r="AA5" s="29"/>
      <c r="AB5" s="30"/>
      <c r="AC5" s="28">
        <v>2020</v>
      </c>
      <c r="AD5" s="29"/>
      <c r="AE5" s="30"/>
      <c r="AF5" s="24" t="s">
        <v>7</v>
      </c>
      <c r="AG5" s="36"/>
      <c r="AH5" s="37"/>
      <c r="AI5" s="24" t="s">
        <v>8</v>
      </c>
      <c r="AJ5" s="36"/>
      <c r="AK5" s="37"/>
      <c r="AL5" s="38" t="s">
        <v>9</v>
      </c>
    </row>
    <row r="6" spans="1:57" ht="57" customHeight="1" thickBot="1">
      <c r="A6" s="39"/>
      <c r="B6" s="40"/>
      <c r="C6" s="41"/>
      <c r="D6" s="42"/>
      <c r="E6" s="43" t="s">
        <v>10</v>
      </c>
      <c r="F6" s="44" t="s">
        <v>11</v>
      </c>
      <c r="G6" s="45" t="s">
        <v>12</v>
      </c>
      <c r="H6" s="43" t="s">
        <v>10</v>
      </c>
      <c r="I6" s="44" t="s">
        <v>11</v>
      </c>
      <c r="J6" s="46" t="s">
        <v>12</v>
      </c>
      <c r="K6" s="43" t="s">
        <v>10</v>
      </c>
      <c r="L6" s="44" t="s">
        <v>11</v>
      </c>
      <c r="M6" s="45" t="s">
        <v>12</v>
      </c>
      <c r="N6" s="43" t="s">
        <v>10</v>
      </c>
      <c r="O6" s="44" t="s">
        <v>11</v>
      </c>
      <c r="P6" s="46" t="s">
        <v>12</v>
      </c>
      <c r="Q6" s="43" t="s">
        <v>10</v>
      </c>
      <c r="R6" s="44" t="s">
        <v>11</v>
      </c>
      <c r="S6" s="45" t="s">
        <v>12</v>
      </c>
      <c r="T6" s="43" t="s">
        <v>10</v>
      </c>
      <c r="U6" s="44" t="s">
        <v>11</v>
      </c>
      <c r="V6" s="46" t="s">
        <v>12</v>
      </c>
      <c r="W6" s="43" t="s">
        <v>10</v>
      </c>
      <c r="X6" s="44" t="s">
        <v>11</v>
      </c>
      <c r="Y6" s="46" t="s">
        <v>12</v>
      </c>
      <c r="Z6" s="43" t="s">
        <v>10</v>
      </c>
      <c r="AA6" s="44" t="s">
        <v>11</v>
      </c>
      <c r="AB6" s="46" t="s">
        <v>12</v>
      </c>
      <c r="AC6" s="43" t="s">
        <v>10</v>
      </c>
      <c r="AD6" s="44" t="s">
        <v>11</v>
      </c>
      <c r="AE6" s="46" t="s">
        <v>12</v>
      </c>
      <c r="AF6" s="43" t="s">
        <v>10</v>
      </c>
      <c r="AG6" s="44" t="s">
        <v>11</v>
      </c>
      <c r="AH6" s="45" t="s">
        <v>12</v>
      </c>
      <c r="AI6" s="43" t="s">
        <v>13</v>
      </c>
      <c r="AJ6" s="44" t="s">
        <v>11</v>
      </c>
      <c r="AK6" s="45" t="s">
        <v>14</v>
      </c>
      <c r="AL6" s="47"/>
    </row>
    <row r="7" spans="1:57" ht="22.5" customHeight="1" thickBot="1">
      <c r="A7" s="48"/>
      <c r="B7" s="49" t="s">
        <v>15</v>
      </c>
      <c r="C7" s="50"/>
      <c r="D7" s="51"/>
      <c r="E7" s="52"/>
      <c r="F7" s="53"/>
      <c r="G7" s="54"/>
      <c r="H7" s="52"/>
      <c r="I7" s="55"/>
      <c r="J7" s="56"/>
      <c r="K7" s="52"/>
      <c r="L7" s="55"/>
      <c r="M7" s="54"/>
      <c r="N7" s="52"/>
      <c r="O7" s="55"/>
      <c r="P7" s="56"/>
      <c r="Q7" s="52"/>
      <c r="R7" s="55"/>
      <c r="S7" s="54"/>
      <c r="T7" s="52"/>
      <c r="U7" s="55"/>
      <c r="V7" s="56"/>
      <c r="W7" s="52"/>
      <c r="X7" s="55"/>
      <c r="Y7" s="56"/>
      <c r="Z7" s="52"/>
      <c r="AA7" s="55"/>
      <c r="AB7" s="56"/>
      <c r="AC7" s="52"/>
      <c r="AD7" s="55"/>
      <c r="AE7" s="56"/>
      <c r="AF7" s="52"/>
      <c r="AG7" s="55"/>
      <c r="AH7" s="54"/>
      <c r="AI7" s="52"/>
      <c r="AJ7" s="55"/>
      <c r="AK7" s="54"/>
      <c r="AL7" s="57"/>
    </row>
    <row r="8" spans="1:57" ht="38.25" customHeight="1">
      <c r="A8" s="58">
        <v>1</v>
      </c>
      <c r="B8" s="59" t="s">
        <v>16</v>
      </c>
      <c r="C8" s="60" t="s">
        <v>17</v>
      </c>
      <c r="D8" s="61" t="s">
        <v>18</v>
      </c>
      <c r="E8" s="62">
        <v>7647248</v>
      </c>
      <c r="F8" s="63">
        <v>-536500</v>
      </c>
      <c r="G8" s="64">
        <f>F8+E8</f>
        <v>7110748</v>
      </c>
      <c r="H8" s="65">
        <v>536500</v>
      </c>
      <c r="I8" s="66">
        <v>-536500</v>
      </c>
      <c r="J8" s="64">
        <f>H8+I8</f>
        <v>0</v>
      </c>
      <c r="K8" s="65">
        <v>536500</v>
      </c>
      <c r="L8" s="66">
        <v>0</v>
      </c>
      <c r="M8" s="64">
        <f>K8+L8</f>
        <v>536500</v>
      </c>
      <c r="N8" s="65">
        <v>777925</v>
      </c>
      <c r="O8" s="66">
        <v>0</v>
      </c>
      <c r="P8" s="64">
        <f>N8+O8</f>
        <v>777925</v>
      </c>
      <c r="Q8" s="65">
        <v>777925</v>
      </c>
      <c r="R8" s="66">
        <v>0</v>
      </c>
      <c r="S8" s="64">
        <f>Q8+R8</f>
        <v>777925</v>
      </c>
      <c r="T8" s="65">
        <v>777925</v>
      </c>
      <c r="U8" s="66">
        <v>0</v>
      </c>
      <c r="V8" s="64">
        <f>T8+U8</f>
        <v>777925</v>
      </c>
      <c r="W8" s="65">
        <v>1127991</v>
      </c>
      <c r="X8" s="66">
        <v>0</v>
      </c>
      <c r="Y8" s="64">
        <f>W8+X8</f>
        <v>1127991</v>
      </c>
      <c r="Z8" s="65">
        <v>1127991</v>
      </c>
      <c r="AA8" s="66">
        <v>0</v>
      </c>
      <c r="AB8" s="64">
        <f>Z8+AA8</f>
        <v>1127991</v>
      </c>
      <c r="AC8" s="65">
        <v>1127991</v>
      </c>
      <c r="AD8" s="66">
        <v>0</v>
      </c>
      <c r="AE8" s="64">
        <f>AC8+AD8</f>
        <v>1127991</v>
      </c>
      <c r="AF8" s="67">
        <f>SUM(H8,K8,N8,Q8,T8,W8,Z8,AC8)</f>
        <v>6790748</v>
      </c>
      <c r="AG8" s="68">
        <f>SUM(I8,L8,O8,R8,U8,X8,AA8,AD8)</f>
        <v>-536500</v>
      </c>
      <c r="AH8" s="69">
        <f>AF8+AG8</f>
        <v>6254248</v>
      </c>
      <c r="AI8" s="70">
        <v>856500</v>
      </c>
      <c r="AJ8" s="68">
        <v>0</v>
      </c>
      <c r="AK8" s="64">
        <f>AI8+AJ8</f>
        <v>856500</v>
      </c>
      <c r="AL8" s="71">
        <f>SUM(AH8,AK8)</f>
        <v>7110748</v>
      </c>
      <c r="AM8" s="72"/>
      <c r="AN8" s="73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41.25" customHeight="1" thickBot="1">
      <c r="A9" s="74"/>
      <c r="B9" s="47"/>
      <c r="C9" s="75"/>
      <c r="D9" s="76" t="s">
        <v>19</v>
      </c>
      <c r="E9" s="77">
        <f>SUM(E8)</f>
        <v>7647248</v>
      </c>
      <c r="F9" s="78">
        <f>SUM(F8)</f>
        <v>-536500</v>
      </c>
      <c r="G9" s="79">
        <f>SUM(G8)</f>
        <v>7110748</v>
      </c>
      <c r="H9" s="80">
        <f t="shared" ref="H9:M9" si="0">SUM(H8:H8)</f>
        <v>536500</v>
      </c>
      <c r="I9" s="78">
        <f t="shared" si="0"/>
        <v>-536500</v>
      </c>
      <c r="J9" s="79">
        <f t="shared" si="0"/>
        <v>0</v>
      </c>
      <c r="K9" s="80">
        <f t="shared" si="0"/>
        <v>536500</v>
      </c>
      <c r="L9" s="78">
        <f t="shared" si="0"/>
        <v>0</v>
      </c>
      <c r="M9" s="79">
        <f t="shared" si="0"/>
        <v>536500</v>
      </c>
      <c r="N9" s="77">
        <f t="shared" ref="N9:AE9" si="1">SUM(N8)</f>
        <v>777925</v>
      </c>
      <c r="O9" s="78">
        <f t="shared" si="1"/>
        <v>0</v>
      </c>
      <c r="P9" s="81">
        <f t="shared" si="1"/>
        <v>777925</v>
      </c>
      <c r="Q9" s="77">
        <f t="shared" si="1"/>
        <v>777925</v>
      </c>
      <c r="R9" s="78">
        <f t="shared" si="1"/>
        <v>0</v>
      </c>
      <c r="S9" s="82">
        <f t="shared" si="1"/>
        <v>777925</v>
      </c>
      <c r="T9" s="77">
        <f t="shared" si="1"/>
        <v>777925</v>
      </c>
      <c r="U9" s="78">
        <f t="shared" si="1"/>
        <v>0</v>
      </c>
      <c r="V9" s="81">
        <f t="shared" si="1"/>
        <v>777925</v>
      </c>
      <c r="W9" s="77">
        <f t="shared" si="1"/>
        <v>1127991</v>
      </c>
      <c r="X9" s="78">
        <f t="shared" si="1"/>
        <v>0</v>
      </c>
      <c r="Y9" s="81">
        <f t="shared" si="1"/>
        <v>1127991</v>
      </c>
      <c r="Z9" s="77">
        <f t="shared" si="1"/>
        <v>1127991</v>
      </c>
      <c r="AA9" s="78">
        <f t="shared" si="1"/>
        <v>0</v>
      </c>
      <c r="AB9" s="81">
        <f t="shared" si="1"/>
        <v>1127991</v>
      </c>
      <c r="AC9" s="77">
        <f t="shared" si="1"/>
        <v>1127991</v>
      </c>
      <c r="AD9" s="78">
        <f t="shared" si="1"/>
        <v>0</v>
      </c>
      <c r="AE9" s="81">
        <f t="shared" si="1"/>
        <v>1127991</v>
      </c>
      <c r="AF9" s="80">
        <f t="shared" ref="AF9:AK9" si="2">SUM(AF8:AF8)</f>
        <v>6790748</v>
      </c>
      <c r="AG9" s="78">
        <f t="shared" si="2"/>
        <v>-536500</v>
      </c>
      <c r="AH9" s="79">
        <f t="shared" si="2"/>
        <v>6254248</v>
      </c>
      <c r="AI9" s="80">
        <f t="shared" si="2"/>
        <v>856500</v>
      </c>
      <c r="AJ9" s="78">
        <f t="shared" si="2"/>
        <v>0</v>
      </c>
      <c r="AK9" s="79">
        <f t="shared" si="2"/>
        <v>856500</v>
      </c>
      <c r="AL9" s="83">
        <f>SUM(AL8)</f>
        <v>7110748</v>
      </c>
      <c r="AM9" s="72"/>
      <c r="AN9" s="73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41.25" customHeight="1">
      <c r="A10" s="84" t="s">
        <v>20</v>
      </c>
      <c r="B10" s="85"/>
      <c r="C10" s="86"/>
      <c r="D10" s="87" t="s">
        <v>18</v>
      </c>
      <c r="E10" s="88">
        <f>E9</f>
        <v>7647248</v>
      </c>
      <c r="F10" s="89">
        <f t="shared" ref="F10:G10" si="3">F9</f>
        <v>-536500</v>
      </c>
      <c r="G10" s="90">
        <f t="shared" si="3"/>
        <v>7110748</v>
      </c>
      <c r="H10" s="88">
        <f>H9</f>
        <v>536500</v>
      </c>
      <c r="I10" s="89">
        <f t="shared" ref="I10:J10" si="4">I9</f>
        <v>-536500</v>
      </c>
      <c r="J10" s="90">
        <f t="shared" si="4"/>
        <v>0</v>
      </c>
      <c r="K10" s="88">
        <f>K9</f>
        <v>536500</v>
      </c>
      <c r="L10" s="89">
        <f t="shared" ref="L10:M10" si="5">L9</f>
        <v>0</v>
      </c>
      <c r="M10" s="90">
        <f t="shared" si="5"/>
        <v>536500</v>
      </c>
      <c r="N10" s="88">
        <f>N9</f>
        <v>777925</v>
      </c>
      <c r="O10" s="89">
        <f t="shared" ref="O10:P10" si="6">O9</f>
        <v>0</v>
      </c>
      <c r="P10" s="90">
        <f t="shared" si="6"/>
        <v>777925</v>
      </c>
      <c r="Q10" s="88">
        <f>Q9</f>
        <v>777925</v>
      </c>
      <c r="R10" s="89">
        <f t="shared" ref="R10:S10" si="7">R9</f>
        <v>0</v>
      </c>
      <c r="S10" s="90">
        <f t="shared" si="7"/>
        <v>777925</v>
      </c>
      <c r="T10" s="88">
        <f>T9</f>
        <v>777925</v>
      </c>
      <c r="U10" s="89">
        <f t="shared" ref="U10:V10" si="8">U9</f>
        <v>0</v>
      </c>
      <c r="V10" s="90">
        <f t="shared" si="8"/>
        <v>777925</v>
      </c>
      <c r="W10" s="88">
        <f>W9</f>
        <v>1127991</v>
      </c>
      <c r="X10" s="89">
        <f t="shared" ref="X10:Y10" si="9">X9</f>
        <v>0</v>
      </c>
      <c r="Y10" s="90">
        <f t="shared" si="9"/>
        <v>1127991</v>
      </c>
      <c r="Z10" s="88">
        <f>Z9</f>
        <v>1127991</v>
      </c>
      <c r="AA10" s="89">
        <f t="shared" ref="AA10:AB10" si="10">AA9</f>
        <v>0</v>
      </c>
      <c r="AB10" s="90">
        <f t="shared" si="10"/>
        <v>1127991</v>
      </c>
      <c r="AC10" s="88">
        <f>AC9</f>
        <v>1127991</v>
      </c>
      <c r="AD10" s="89">
        <f t="shared" ref="AD10:AE10" si="11">AD9</f>
        <v>0</v>
      </c>
      <c r="AE10" s="90">
        <f t="shared" si="11"/>
        <v>1127991</v>
      </c>
      <c r="AF10" s="88">
        <f>AF9</f>
        <v>6790748</v>
      </c>
      <c r="AG10" s="89">
        <f t="shared" ref="AG10:AH10" si="12">AG9</f>
        <v>-536500</v>
      </c>
      <c r="AH10" s="90">
        <f t="shared" si="12"/>
        <v>6254248</v>
      </c>
      <c r="AI10" s="88">
        <f>AI9</f>
        <v>856500</v>
      </c>
      <c r="AJ10" s="89">
        <f t="shared" ref="AJ10:AL10" si="13">AJ9</f>
        <v>0</v>
      </c>
      <c r="AK10" s="91">
        <f t="shared" si="13"/>
        <v>856500</v>
      </c>
      <c r="AL10" s="90">
        <f t="shared" si="13"/>
        <v>7110748</v>
      </c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</row>
    <row r="11" spans="1:57" ht="41.25" customHeight="1" thickBot="1">
      <c r="A11" s="92"/>
      <c r="B11" s="93"/>
      <c r="C11" s="94"/>
      <c r="D11" s="95" t="s">
        <v>19</v>
      </c>
      <c r="E11" s="96">
        <f t="shared" ref="E11:AL11" si="14">E9</f>
        <v>7647248</v>
      </c>
      <c r="F11" s="97">
        <f t="shared" si="14"/>
        <v>-536500</v>
      </c>
      <c r="G11" s="98">
        <f t="shared" si="14"/>
        <v>7110748</v>
      </c>
      <c r="H11" s="96">
        <f t="shared" si="14"/>
        <v>536500</v>
      </c>
      <c r="I11" s="97">
        <f t="shared" si="14"/>
        <v>-536500</v>
      </c>
      <c r="J11" s="98">
        <f t="shared" si="14"/>
        <v>0</v>
      </c>
      <c r="K11" s="96">
        <f t="shared" si="14"/>
        <v>536500</v>
      </c>
      <c r="L11" s="97">
        <f t="shared" si="14"/>
        <v>0</v>
      </c>
      <c r="M11" s="98">
        <f t="shared" si="14"/>
        <v>536500</v>
      </c>
      <c r="N11" s="96">
        <f t="shared" si="14"/>
        <v>777925</v>
      </c>
      <c r="O11" s="97">
        <f t="shared" si="14"/>
        <v>0</v>
      </c>
      <c r="P11" s="98">
        <f t="shared" si="14"/>
        <v>777925</v>
      </c>
      <c r="Q11" s="96">
        <f t="shared" si="14"/>
        <v>777925</v>
      </c>
      <c r="R11" s="97">
        <f t="shared" si="14"/>
        <v>0</v>
      </c>
      <c r="S11" s="98">
        <f t="shared" si="14"/>
        <v>777925</v>
      </c>
      <c r="T11" s="96">
        <f t="shared" si="14"/>
        <v>777925</v>
      </c>
      <c r="U11" s="97">
        <f t="shared" si="14"/>
        <v>0</v>
      </c>
      <c r="V11" s="98">
        <f t="shared" si="14"/>
        <v>777925</v>
      </c>
      <c r="W11" s="96">
        <f t="shared" si="14"/>
        <v>1127991</v>
      </c>
      <c r="X11" s="97">
        <f t="shared" si="14"/>
        <v>0</v>
      </c>
      <c r="Y11" s="98">
        <f t="shared" si="14"/>
        <v>1127991</v>
      </c>
      <c r="Z11" s="96">
        <f t="shared" si="14"/>
        <v>1127991</v>
      </c>
      <c r="AA11" s="97">
        <f t="shared" si="14"/>
        <v>0</v>
      </c>
      <c r="AB11" s="98">
        <f t="shared" si="14"/>
        <v>1127991</v>
      </c>
      <c r="AC11" s="96">
        <f t="shared" si="14"/>
        <v>1127991</v>
      </c>
      <c r="AD11" s="97">
        <f t="shared" si="14"/>
        <v>0</v>
      </c>
      <c r="AE11" s="98">
        <f t="shared" si="14"/>
        <v>1127991</v>
      </c>
      <c r="AF11" s="96">
        <f t="shared" si="14"/>
        <v>6790748</v>
      </c>
      <c r="AG11" s="97">
        <f t="shared" si="14"/>
        <v>-536500</v>
      </c>
      <c r="AH11" s="98">
        <f t="shared" si="14"/>
        <v>6254248</v>
      </c>
      <c r="AI11" s="96">
        <f t="shared" si="14"/>
        <v>856500</v>
      </c>
      <c r="AJ11" s="97">
        <f t="shared" si="14"/>
        <v>0</v>
      </c>
      <c r="AK11" s="99">
        <f t="shared" si="14"/>
        <v>856500</v>
      </c>
      <c r="AL11" s="98">
        <f t="shared" si="14"/>
        <v>7110748</v>
      </c>
    </row>
  </sheetData>
  <mergeCells count="34">
    <mergeCell ref="A10:C11"/>
    <mergeCell ref="AF5:AH5"/>
    <mergeCell ref="AI5:AK5"/>
    <mergeCell ref="AL5:AL6"/>
    <mergeCell ref="B7:D7"/>
    <mergeCell ref="A8:A9"/>
    <mergeCell ref="B8:B9"/>
    <mergeCell ref="C8:C9"/>
    <mergeCell ref="N5:P5"/>
    <mergeCell ref="Q5:S5"/>
    <mergeCell ref="T5:V5"/>
    <mergeCell ref="W5:Y5"/>
    <mergeCell ref="Z5:AB5"/>
    <mergeCell ref="AC5:AE5"/>
    <mergeCell ref="AC4:AE4"/>
    <mergeCell ref="AF4:AH4"/>
    <mergeCell ref="AI4:AK4"/>
    <mergeCell ref="A5:A6"/>
    <mergeCell ref="B5:B6"/>
    <mergeCell ref="C5:C6"/>
    <mergeCell ref="D5:D6"/>
    <mergeCell ref="E5:G5"/>
    <mergeCell ref="H5:J5"/>
    <mergeCell ref="K5:M5"/>
    <mergeCell ref="A1:C1"/>
    <mergeCell ref="V3:Z3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/>
  <pageMargins left="0.15748031496062992" right="0.15748031496062992" top="0" bottom="0" header="0.31496062992125984" footer="0.31496062992125984"/>
  <pageSetup paperSize="9" scale="42" orientation="landscape" verticalDpi="597" r:id="rId1"/>
  <colBreaks count="1" manualBreakCount="1">
    <brk id="22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 Nr 1 do uzas. cz-c auto</vt:lpstr>
      <vt:lpstr>'Zał Nr 1 do uzas. cz-c auto'!Obszar_wydruku</vt:lpstr>
      <vt:lpstr>'Zał Nr 1 do uzas. cz-c auto'!Tytuły_wydruku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m.tomaka</dc:creator>
  <cp:lastModifiedBy>m.tomaka</cp:lastModifiedBy>
  <dcterms:created xsi:type="dcterms:W3CDTF">2013-06-19T10:49:16Z</dcterms:created>
  <dcterms:modified xsi:type="dcterms:W3CDTF">2013-06-19T10:49:38Z</dcterms:modified>
</cp:coreProperties>
</file>