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zestawienie zmian" sheetId="1" r:id="rId1"/>
  </sheets>
  <definedNames>
    <definedName name="_xlnm.Print_Area" localSheetId="0">'zestawienie zmian'!$A$1:$F$40</definedName>
  </definedNames>
  <calcPr fullCalcOnLoad="1"/>
</workbook>
</file>

<file path=xl/sharedStrings.xml><?xml version="1.0" encoding="utf-8"?>
<sst xmlns="http://schemas.openxmlformats.org/spreadsheetml/2006/main" count="64" uniqueCount="56">
  <si>
    <t>Dział</t>
  </si>
  <si>
    <t>Rozdział</t>
  </si>
  <si>
    <t>Zmniejszenia
/kwota w zł/</t>
  </si>
  <si>
    <t>Zwiększenia
/kwota w zł/</t>
  </si>
  <si>
    <t>Suma</t>
  </si>
  <si>
    <t>Ogółem plan 
dochodów</t>
  </si>
  <si>
    <t>DOCHODY</t>
  </si>
  <si>
    <t>Ogółem plan wydatków</t>
  </si>
  <si>
    <t>WYDATKI</t>
  </si>
  <si>
    <t>Źródło</t>
  </si>
  <si>
    <t>Przeznaczenie</t>
  </si>
  <si>
    <t>Uwagi</t>
  </si>
  <si>
    <t>92109</t>
  </si>
  <si>
    <t>92118</t>
  </si>
  <si>
    <t>zwiększenie planu dotacji podmiotowej dla Muzeum Budownictwa Ludowego w Sanoku z przeznaczeniem na bieżącą działalność jednostki, w tym m.in. Realizacje prac remontowych na terenie Parku Etnograficznego, zakup eksponatów, podwyżki dla pracowników</t>
  </si>
  <si>
    <t>801</t>
  </si>
  <si>
    <t>80146</t>
  </si>
  <si>
    <t>wraz ze zwiększeniem planu wydatków w dziale 801 rozdziale 80146</t>
  </si>
  <si>
    <t>zwiększenie planu dochodów z tytułu wpływu z usług szkolenia nauczycieli z przeznaczeniem na wkład własny do projektu pn. "Podkarpackie szkolenie informatyczno-metodyczne" w ramach PO KL</t>
  </si>
  <si>
    <t>zwiększenie planu dotacji podmiotowej dla Centrum Kulturalnego w Przemyślu na współorganizację imprez kulturalnych m.in.. Organizacje uroczystości związanych z 19 rocznicą powstania 21 Brygady Strzelców Podhalańskich im. gen. Bryg. Mieczysława Boruty - Spiechowicza</t>
  </si>
  <si>
    <t>92195</t>
  </si>
  <si>
    <t>926</t>
  </si>
  <si>
    <t>92605</t>
  </si>
  <si>
    <t>92114</t>
  </si>
  <si>
    <t>ustalenie planu dotacji celowej na pomoc finansową dla Gminy Miasta Rzeszów na dofinansowanie zadań własnych w zakresie kultury i sztuki, w tym:
1) Europejski Stadion Kultury - 100.000,-zł,
2) Źródła pamięci. Grotowski, Kantor, Szajna - 20.000,-zł</t>
  </si>
  <si>
    <t>854</t>
  </si>
  <si>
    <t>85415</t>
  </si>
  <si>
    <t>wraz ze zwiększeniem planu wydatków w dziale 854 w rozdziale 8515</t>
  </si>
  <si>
    <t xml:space="preserve">zwrot do Ministerstwa Rozwoju Regionalnego przychodu na projekcie realizowanym w ramach PO KL </t>
  </si>
  <si>
    <t>wraz ze zwiększeniem dochodów w dziale 854 rozdziale 85415</t>
  </si>
  <si>
    <t>zwiększenie dochodów z tytułu uzyskanego przychodu na  projekcie realizowanym w ramach PO KL - środki do zwrotu do MRR</t>
  </si>
  <si>
    <t>92120</t>
  </si>
  <si>
    <t xml:space="preserve">zmiana planu dotacji celowej przeznaczonej na realizację projektów w ramach RPO WP, w tym:
- zmniejszenie planu dla jednostek spoza sektora finansów publicznych,
- zwiększenie planu dotacji dla jednostek sektora finansów publicznych </t>
  </si>
  <si>
    <t>zwiększenie planu dotacji podmiotowej dla Muzeum - Zamek - Łańcucie na realizację zadania pn. "Remont fragmentu muru ogrodzeniowego wraz z filarkiem i przęsłem ogrodzenia przy Bramie Głównej"</t>
  </si>
  <si>
    <t>wraz ze zwiększeniem planu wydatków w dziale 150 w rozdziale 15013</t>
  </si>
  <si>
    <t>wraz ze zwiększeniem dochodów w dziale 150 rozdziale 15013</t>
  </si>
  <si>
    <t xml:space="preserve">zmiana planu dotacji celowej przeznaczonej na realizację projektów w ramach PO KL, w tym:
- zmniejszenie planu dla jednostek spoza sektora finansów publicznych,
- zwiększenie planu dotacji dla jednostek sektora finansów publicznych </t>
  </si>
  <si>
    <t>zwrot części dotacji pobranej w nadmiernej wysokości przez 
Muzea</t>
  </si>
  <si>
    <t xml:space="preserve">zmiana przeznaczenia wydatków bieżących Urzędu Marszałkowskiego poprzez:
- zmniejszenie wydatków na promocję województwa,
- ustalenie  wydatków na pokrycie na kosztów przejazdów Członków Rady Działalności Pożytku Publicznego </t>
  </si>
  <si>
    <t>zmiana klasyfikacji wydatków bieżących Urzędu Marszałkowskiego w ramach środków zaplanowanych na nagrody sportowe w celu ustalenia pochodnych od nagród</t>
  </si>
  <si>
    <t xml:space="preserve">
</t>
  </si>
  <si>
    <t>zwiększenie planu wydatków PCEN w Rzeszowie z przeznaczeniem na wkład własny do projektu pn. "Podkarpackie szkolenie informatyczno - metodyczne" realizowanego w ramach PO KL</t>
  </si>
  <si>
    <t>wraz ze zwiększeniem planu dochodów w dziale 801 rozdziale 80146</t>
  </si>
  <si>
    <t>zmiana planu wydatków przeznaczonych na utworzenie  Centrum Integracji Społecznej - pierwsze wyposażenie i koszty działalności na okres pierwszych trzech miesięcy (w planie wydatków Regionalnego Ośrodka Polityki Społecznej w Rzeszowie) poprzez:
- zmniejszenie dotacji bieżących dla stowarzyszeń 
- ustalenie planu dotacji bieżących i majątkowych dla Gminy Lubaczów (271.197,-zł) i Powiatu Sanockiego (269.454,-zł) będących organizatorami Centrum Integracji Społecznej</t>
  </si>
  <si>
    <t>zwiększenie dotacji celowej dla Teatru im. W. Siemaszkowej w Rzeszowie na współorganizację Europejskich Dni dziedzictwa - przeniesienie wydatków z rozdziału 92195</t>
  </si>
  <si>
    <t>zwiększenie dotacji celowej dla Wojewódzkiego Domu Kultury  Rzeszowie na współorganizację Europejskich Dni dziedzictwa - przeniesienie wydatków z rozdziału 92195</t>
  </si>
  <si>
    <t>zwiększenie dotacji celowej dla Muzeów na współorganizację Europejskich Dni Dziedzictwa - przeniesienie wydatków z rozdziału 92195</t>
  </si>
  <si>
    <t>zmiana klasyfikacji budżetowej wydatków bieżących przeznaczonych na:
1) współorganizację Europejskich Dni Dziedzictwa w kwocie 100.000,-zł - przeniesienie do rozdziału 92106,92109 i 92118,
2) współorganizację regionalną w dziedzinie kultury - 120.000,-zł</t>
  </si>
  <si>
    <t>wraz ze zmianami planu wydatków w dziale 150 w rozdziale 15095</t>
  </si>
  <si>
    <t>zmiana planu oraz zwiększenie wydatków na realizację projektu własnego WUP pn. "Podkarpackie Obserwatorium Rynku Pracy" w ramach PO KL</t>
  </si>
  <si>
    <t>wraz ze zwiększeniem planu dochodów w dziale 758 w rozdziale 75862</t>
  </si>
  <si>
    <t>UZASADNIENIE</t>
  </si>
  <si>
    <t xml:space="preserve">do projektu Uchwały Zarządu Województwa Podkarpackiego w sprawie przyjęcia autopoprawek do projektu Uchwały Sejmiku Województwa Podkarpackiego w sprawie zmian w budżecie Województwa Podkarpackiego na 2012 r. </t>
  </si>
  <si>
    <t>zwiększenie planu dochodów na realizację projektu własnego pn. "Podkarpackie Obserwatorium Rynku Pracy" w ramach PO KL, w tym z tytułu:
- środków pochodzących z budżetu UE o kwotę 380.977,-zł,
- dotacji z budżetu państwa o kwotę 67.231,-zł</t>
  </si>
  <si>
    <t xml:space="preserve">zmiana przeznaczenia dotacji podmiotowej dla Obwodu Lecznictwa Kolejowego w Przemyślu poprzez:
- zmniejszenie dotacji  na realizację programu z zakresu promocji zdrowia realizowanego przez jednostkę,
- ustalenie planu dotacji na zadanie pn. "Remont sanitariatów w poradni dziecięcej" </t>
  </si>
  <si>
    <t xml:space="preserve">
Ponadto dokonuje się: 
1) Uszczegółowienia zapisów dotyczących wydatków planowanych w budżecie  na realizację projektów własnych PO KL, w tym realizowanego przez Wojewódzki Urząd Pracy projektu pn. "Podkarpackie stawia na zawodowców" oraz realizowanego przez Urząd Marszałkowski projektu pn. "Wzmocnienie instytucjonalnego systemu wdrażania Regionalnej Strategii Innowacji w latach 2007-2013 w województwie podkarpackim". Uszczegółowienie dotyczy wyodrębnienia dotacji dla partnerów z podziałem na sektor i poza sektor finansów publicznych.
2) Wyodrębnienia w ramach zwiększanych o kwotę 1.000.000,- zł środków na konserwację zabytków dotacji dla jednostek sektora finansów publicznych (w celu zachowania zgodności budżetu z uchwałą Sejmiku przyznającą środki dla podmiotów).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</si>
</sst>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8"/>
      <name val="Czcionka tekstu podstawowego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sz val="14"/>
      <color indexed="8"/>
      <name val="Czcionka tekstu podstawowego"/>
      <family val="0"/>
    </font>
    <font>
      <sz val="16"/>
      <name val="Arial"/>
      <family val="2"/>
    </font>
    <font>
      <sz val="10"/>
      <name val="Czcionka tekstu podstawowego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3" fontId="13" fillId="33" borderId="12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Border="1" applyAlignment="1">
      <alignment vertical="center" wrapText="1"/>
    </xf>
    <xf numFmtId="49" fontId="18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18" fillId="0" borderId="15" xfId="0" applyNumberFormat="1" applyFont="1" applyFill="1" applyBorder="1" applyAlignment="1">
      <alignment horizontal="left" vertical="center" wrapText="1"/>
    </xf>
    <xf numFmtId="3" fontId="57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3" fontId="17" fillId="0" borderId="13" xfId="0" applyNumberFormat="1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17" fillId="0" borderId="15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20" fillId="0" borderId="12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right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left" vertical="center" wrapText="1"/>
    </xf>
    <xf numFmtId="3" fontId="2" fillId="0" borderId="20" xfId="0" applyNumberFormat="1" applyFont="1" applyFill="1" applyBorder="1" applyAlignment="1">
      <alignment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3" fontId="17" fillId="0" borderId="12" xfId="0" applyNumberFormat="1" applyFont="1" applyFill="1" applyBorder="1" applyAlignment="1">
      <alignment horizontal="left" vertical="center" wrapText="1"/>
    </xf>
    <xf numFmtId="3" fontId="20" fillId="0" borderId="19" xfId="0" applyNumberFormat="1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3" fontId="17" fillId="0" borderId="24" xfId="0" applyNumberFormat="1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left" vertical="center" wrapText="1"/>
    </xf>
    <xf numFmtId="3" fontId="17" fillId="0" borderId="26" xfId="0" applyNumberFormat="1" applyFont="1" applyFill="1" applyBorder="1" applyAlignment="1">
      <alignment horizontal="left" vertical="center" wrapText="1"/>
    </xf>
    <xf numFmtId="3" fontId="6" fillId="0" borderId="28" xfId="0" applyNumberFormat="1" applyFont="1" applyFill="1" applyBorder="1" applyAlignment="1">
      <alignment horizontal="right" vertical="center" wrapText="1"/>
    </xf>
    <xf numFmtId="0" fontId="19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57" fillId="0" borderId="24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3" fontId="18" fillId="0" borderId="24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SheetLayoutView="100" workbookViewId="0" topLeftCell="A1">
      <selection activeCell="I6" sqref="I6"/>
    </sheetView>
  </sheetViews>
  <sheetFormatPr defaultColWidth="8.796875" defaultRowHeight="14.25"/>
  <cols>
    <col min="1" max="1" width="5.59765625" style="0" customWidth="1"/>
    <col min="2" max="2" width="9.19921875" style="0" customWidth="1"/>
    <col min="3" max="3" width="12.5" style="0" customWidth="1"/>
    <col min="4" max="4" width="12" style="0" customWidth="1"/>
    <col min="5" max="5" width="46.69921875" style="0" customWidth="1"/>
    <col min="6" max="6" width="17.59765625" style="0" customWidth="1"/>
    <col min="7" max="7" width="8.8984375" style="0" bestFit="1" customWidth="1"/>
    <col min="8" max="8" width="10.5" style="0" bestFit="1" customWidth="1"/>
    <col min="9" max="9" width="21.3984375" style="0" customWidth="1"/>
  </cols>
  <sheetData>
    <row r="1" spans="1:6" ht="48" customHeight="1">
      <c r="A1" s="96" t="s">
        <v>51</v>
      </c>
      <c r="B1" s="96"/>
      <c r="C1" s="96"/>
      <c r="D1" s="96"/>
      <c r="E1" s="96"/>
      <c r="F1" s="96"/>
    </row>
    <row r="2" spans="1:6" ht="62.25" customHeight="1" thickBot="1">
      <c r="A2" s="84" t="s">
        <v>52</v>
      </c>
      <c r="B2" s="85"/>
      <c r="C2" s="85"/>
      <c r="D2" s="85"/>
      <c r="E2" s="85"/>
      <c r="F2" s="85"/>
    </row>
    <row r="3" spans="1:6" ht="17.25" customHeight="1" thickBot="1">
      <c r="A3" s="99" t="s">
        <v>6</v>
      </c>
      <c r="B3" s="100"/>
      <c r="C3" s="100"/>
      <c r="D3" s="100"/>
      <c r="E3" s="100"/>
      <c r="F3" s="101"/>
    </row>
    <row r="4" spans="1:8" ht="35.25" customHeight="1" thickBot="1">
      <c r="A4" s="7" t="s">
        <v>0</v>
      </c>
      <c r="B4" s="8" t="s">
        <v>1</v>
      </c>
      <c r="C4" s="9" t="s">
        <v>2</v>
      </c>
      <c r="D4" s="10" t="s">
        <v>3</v>
      </c>
      <c r="E4" s="8" t="s">
        <v>9</v>
      </c>
      <c r="F4" s="11" t="s">
        <v>11</v>
      </c>
      <c r="H4" s="1"/>
    </row>
    <row r="5" spans="1:8" ht="57" customHeight="1" thickBot="1">
      <c r="A5" s="74">
        <v>150</v>
      </c>
      <c r="B5" s="40">
        <v>15013</v>
      </c>
      <c r="C5" s="73"/>
      <c r="D5" s="35">
        <v>1521</v>
      </c>
      <c r="E5" s="42" t="s">
        <v>30</v>
      </c>
      <c r="F5" s="39" t="s">
        <v>34</v>
      </c>
      <c r="H5" s="1"/>
    </row>
    <row r="6" spans="1:8" ht="73.5" customHeight="1" thickBot="1">
      <c r="A6" s="74">
        <v>758</v>
      </c>
      <c r="B6" s="40">
        <v>75862</v>
      </c>
      <c r="C6" s="73"/>
      <c r="D6" s="35">
        <f>355885+25092+62803+4428</f>
        <v>448208</v>
      </c>
      <c r="E6" s="42" t="s">
        <v>53</v>
      </c>
      <c r="F6" s="39" t="s">
        <v>48</v>
      </c>
      <c r="H6" s="1"/>
    </row>
    <row r="7" spans="1:8" ht="63" customHeight="1" thickBot="1">
      <c r="A7" s="29" t="s">
        <v>15</v>
      </c>
      <c r="B7" s="30" t="s">
        <v>16</v>
      </c>
      <c r="C7" s="31"/>
      <c r="D7" s="32">
        <v>250000</v>
      </c>
      <c r="E7" s="33" t="s">
        <v>18</v>
      </c>
      <c r="F7" s="39" t="s">
        <v>17</v>
      </c>
      <c r="H7" s="1"/>
    </row>
    <row r="8" spans="1:8" ht="57.75" customHeight="1" thickBot="1">
      <c r="A8" s="29" t="s">
        <v>25</v>
      </c>
      <c r="B8" s="30" t="s">
        <v>26</v>
      </c>
      <c r="C8" s="31"/>
      <c r="D8" s="32">
        <f>1289+228</f>
        <v>1517</v>
      </c>
      <c r="E8" s="42" t="s">
        <v>30</v>
      </c>
      <c r="F8" s="39" t="s">
        <v>27</v>
      </c>
      <c r="H8" s="1"/>
    </row>
    <row r="9" spans="1:8" ht="30" customHeight="1" thickBot="1">
      <c r="A9" s="69">
        <v>921</v>
      </c>
      <c r="B9" s="55">
        <v>92118</v>
      </c>
      <c r="C9" s="56"/>
      <c r="D9" s="57">
        <f>250000+65000</f>
        <v>315000</v>
      </c>
      <c r="E9" s="58" t="s">
        <v>37</v>
      </c>
      <c r="F9" s="59"/>
      <c r="H9" s="1"/>
    </row>
    <row r="10" spans="1:7" ht="23.25" customHeight="1" thickBot="1">
      <c r="A10" s="89" t="s">
        <v>4</v>
      </c>
      <c r="B10" s="89"/>
      <c r="C10" s="19">
        <f>SUM(C5:C9)</f>
        <v>0</v>
      </c>
      <c r="D10" s="18">
        <f>SUM(D5:D9)</f>
        <v>1016246</v>
      </c>
      <c r="E10" s="20"/>
      <c r="F10" s="95"/>
      <c r="G10" s="3"/>
    </row>
    <row r="11" spans="1:7" ht="15" customHeight="1" thickBot="1">
      <c r="A11" s="97" t="s">
        <v>5</v>
      </c>
      <c r="B11" s="97"/>
      <c r="C11" s="93">
        <f>D10-C10</f>
        <v>1016246</v>
      </c>
      <c r="D11" s="93"/>
      <c r="E11" s="98"/>
      <c r="F11" s="95"/>
      <c r="G11" s="3"/>
    </row>
    <row r="12" spans="1:7" ht="14.25" customHeight="1" thickBot="1">
      <c r="A12" s="97"/>
      <c r="B12" s="97"/>
      <c r="C12" s="93"/>
      <c r="D12" s="93"/>
      <c r="E12" s="98"/>
      <c r="F12" s="95"/>
      <c r="G12" s="3"/>
    </row>
    <row r="13" spans="1:7" ht="13.5" customHeight="1" thickBot="1">
      <c r="A13" s="110"/>
      <c r="B13" s="110"/>
      <c r="C13" s="110"/>
      <c r="D13" s="110"/>
      <c r="E13" s="110"/>
      <c r="F13" s="6"/>
      <c r="G13" s="3"/>
    </row>
    <row r="14" spans="1:7" ht="18" customHeight="1" thickBot="1">
      <c r="A14" s="113" t="s">
        <v>8</v>
      </c>
      <c r="B14" s="114"/>
      <c r="C14" s="114"/>
      <c r="D14" s="114"/>
      <c r="E14" s="114"/>
      <c r="F14" s="115"/>
      <c r="G14" s="3"/>
    </row>
    <row r="15" spans="1:7" ht="36.75" customHeight="1" thickBot="1">
      <c r="A15" s="12" t="s">
        <v>0</v>
      </c>
      <c r="B15" s="13" t="s">
        <v>1</v>
      </c>
      <c r="C15" s="14" t="s">
        <v>2</v>
      </c>
      <c r="D15" s="15" t="s">
        <v>3</v>
      </c>
      <c r="E15" s="13" t="s">
        <v>10</v>
      </c>
      <c r="F15" s="11" t="s">
        <v>11</v>
      </c>
      <c r="G15" s="4"/>
    </row>
    <row r="16" spans="1:7" ht="42.75" customHeight="1">
      <c r="A16" s="105">
        <v>150</v>
      </c>
      <c r="B16" s="70">
        <v>15013</v>
      </c>
      <c r="C16" s="75"/>
      <c r="D16" s="60">
        <v>1521</v>
      </c>
      <c r="E16" s="77" t="s">
        <v>28</v>
      </c>
      <c r="F16" s="78" t="s">
        <v>35</v>
      </c>
      <c r="G16" s="4"/>
    </row>
    <row r="17" spans="1:7" ht="63.75" customHeight="1" thickBot="1">
      <c r="A17" s="109"/>
      <c r="B17" s="79">
        <v>15095</v>
      </c>
      <c r="C17" s="83">
        <v>25732</v>
      </c>
      <c r="D17" s="80">
        <v>473940</v>
      </c>
      <c r="E17" s="81" t="s">
        <v>49</v>
      </c>
      <c r="F17" s="82" t="s">
        <v>50</v>
      </c>
      <c r="G17" s="4"/>
    </row>
    <row r="18" spans="1:7" ht="36.75" customHeight="1">
      <c r="A18" s="105">
        <v>750</v>
      </c>
      <c r="B18" s="70">
        <v>75075</v>
      </c>
      <c r="C18" s="37">
        <v>2000</v>
      </c>
      <c r="D18" s="37"/>
      <c r="E18" s="117" t="s">
        <v>38</v>
      </c>
      <c r="F18" s="119"/>
      <c r="G18" s="4"/>
    </row>
    <row r="19" spans="1:7" ht="34.5" customHeight="1" thickBot="1">
      <c r="A19" s="106"/>
      <c r="B19" s="71">
        <v>75095</v>
      </c>
      <c r="C19" s="38"/>
      <c r="D19" s="38">
        <v>2000</v>
      </c>
      <c r="E19" s="118"/>
      <c r="F19" s="120"/>
      <c r="G19" s="4"/>
    </row>
    <row r="20" spans="1:7" ht="57" customHeight="1" thickBot="1">
      <c r="A20" s="40">
        <v>801</v>
      </c>
      <c r="B20" s="41">
        <v>80146</v>
      </c>
      <c r="C20" s="16"/>
      <c r="D20" s="35">
        <v>250000</v>
      </c>
      <c r="E20" s="42" t="s">
        <v>41</v>
      </c>
      <c r="F20" s="43" t="s">
        <v>42</v>
      </c>
      <c r="G20" s="4"/>
    </row>
    <row r="21" spans="1:7" ht="77.25" thickBot="1">
      <c r="A21" s="105">
        <v>851</v>
      </c>
      <c r="B21" s="41">
        <v>85121</v>
      </c>
      <c r="C21" s="16">
        <v>4000</v>
      </c>
      <c r="D21" s="35">
        <v>4000</v>
      </c>
      <c r="E21" s="42" t="s">
        <v>54</v>
      </c>
      <c r="F21" s="43"/>
      <c r="G21" s="4"/>
    </row>
    <row r="22" spans="1:7" ht="115.5" thickBot="1">
      <c r="A22" s="109"/>
      <c r="B22" s="41">
        <v>85154</v>
      </c>
      <c r="C22" s="16">
        <v>540651</v>
      </c>
      <c r="D22" s="35">
        <v>540651</v>
      </c>
      <c r="E22" s="42" t="s">
        <v>43</v>
      </c>
      <c r="F22" s="43"/>
      <c r="G22" s="4"/>
    </row>
    <row r="23" spans="1:7" ht="77.25" thickBot="1">
      <c r="A23" s="76">
        <v>852</v>
      </c>
      <c r="B23" s="41">
        <v>85295</v>
      </c>
      <c r="C23" s="16">
        <v>12994</v>
      </c>
      <c r="D23" s="35">
        <v>12994</v>
      </c>
      <c r="E23" s="26" t="s">
        <v>36</v>
      </c>
      <c r="F23" s="43"/>
      <c r="G23" s="4"/>
    </row>
    <row r="24" spans="1:7" ht="39" thickBot="1">
      <c r="A24" s="63">
        <v>854</v>
      </c>
      <c r="B24" s="64">
        <v>85415</v>
      </c>
      <c r="C24" s="65"/>
      <c r="D24" s="50">
        <f>1289+228</f>
        <v>1517</v>
      </c>
      <c r="E24" s="42" t="s">
        <v>28</v>
      </c>
      <c r="F24" s="66" t="s">
        <v>29</v>
      </c>
      <c r="G24" s="4"/>
    </row>
    <row r="25" spans="1:7" ht="39" thickBot="1">
      <c r="A25" s="102">
        <v>921</v>
      </c>
      <c r="B25" s="45">
        <v>92106</v>
      </c>
      <c r="C25" s="46"/>
      <c r="D25" s="47">
        <v>40000</v>
      </c>
      <c r="E25" s="44" t="s">
        <v>44</v>
      </c>
      <c r="F25" s="48"/>
      <c r="G25" s="4"/>
    </row>
    <row r="26" spans="1:7" ht="39" thickBot="1">
      <c r="A26" s="103"/>
      <c r="B26" s="107" t="s">
        <v>12</v>
      </c>
      <c r="C26" s="49"/>
      <c r="D26" s="50">
        <v>10000</v>
      </c>
      <c r="E26" s="42" t="s">
        <v>45</v>
      </c>
      <c r="F26" s="51"/>
      <c r="G26" s="4"/>
    </row>
    <row r="27" spans="1:7" ht="64.5" thickBot="1">
      <c r="A27" s="103"/>
      <c r="B27" s="108"/>
      <c r="C27" s="61"/>
      <c r="D27" s="62">
        <v>40000</v>
      </c>
      <c r="E27" s="54" t="s">
        <v>19</v>
      </c>
      <c r="F27" s="67"/>
      <c r="G27" s="4"/>
    </row>
    <row r="28" spans="1:7" ht="64.5" thickBot="1">
      <c r="A28" s="103"/>
      <c r="B28" s="17" t="s">
        <v>23</v>
      </c>
      <c r="C28" s="16"/>
      <c r="D28" s="27">
        <v>120000</v>
      </c>
      <c r="E28" s="26" t="s">
        <v>24</v>
      </c>
      <c r="F28" s="72"/>
      <c r="G28" s="4"/>
    </row>
    <row r="29" spans="1:7" ht="64.5" thickBot="1">
      <c r="A29" s="103"/>
      <c r="B29" s="107" t="s">
        <v>13</v>
      </c>
      <c r="C29" s="68"/>
      <c r="D29" s="27">
        <v>250000</v>
      </c>
      <c r="E29" s="26" t="s">
        <v>14</v>
      </c>
      <c r="F29" s="36"/>
      <c r="G29" s="4"/>
    </row>
    <row r="30" spans="1:7" ht="39" thickBot="1">
      <c r="A30" s="103"/>
      <c r="B30" s="108"/>
      <c r="C30" s="16"/>
      <c r="D30" s="27">
        <v>50000</v>
      </c>
      <c r="E30" s="26" t="s">
        <v>46</v>
      </c>
      <c r="F30" s="34"/>
      <c r="G30" s="4"/>
    </row>
    <row r="31" spans="1:7" ht="51.75" thickBot="1">
      <c r="A31" s="103"/>
      <c r="B31" s="116"/>
      <c r="C31" s="16"/>
      <c r="D31" s="27">
        <v>25000</v>
      </c>
      <c r="E31" s="26" t="s">
        <v>33</v>
      </c>
      <c r="F31" s="34"/>
      <c r="G31" s="4"/>
    </row>
    <row r="32" spans="1:7" ht="77.25" thickBot="1">
      <c r="A32" s="103"/>
      <c r="B32" s="53" t="s">
        <v>31</v>
      </c>
      <c r="C32" s="16">
        <v>50000</v>
      </c>
      <c r="D32" s="27">
        <v>50000</v>
      </c>
      <c r="E32" s="26" t="s">
        <v>32</v>
      </c>
      <c r="F32" s="34"/>
      <c r="G32" s="4"/>
    </row>
    <row r="33" spans="1:7" ht="77.25" thickBot="1">
      <c r="A33" s="104"/>
      <c r="B33" s="17" t="s">
        <v>20</v>
      </c>
      <c r="C33" s="16">
        <f>100000+120000</f>
        <v>220000</v>
      </c>
      <c r="D33" s="27"/>
      <c r="E33" s="26" t="s">
        <v>47</v>
      </c>
      <c r="F33" s="34"/>
      <c r="G33" s="4"/>
    </row>
    <row r="34" spans="1:7" ht="39" thickBot="1">
      <c r="A34" s="52" t="s">
        <v>21</v>
      </c>
      <c r="B34" s="17" t="s">
        <v>22</v>
      </c>
      <c r="C34" s="16">
        <v>7500</v>
      </c>
      <c r="D34" s="27">
        <v>7500</v>
      </c>
      <c r="E34" s="26" t="s">
        <v>39</v>
      </c>
      <c r="F34" s="34"/>
      <c r="G34" s="4"/>
    </row>
    <row r="35" spans="1:7" ht="24" customHeight="1" thickBot="1">
      <c r="A35" s="89" t="s">
        <v>4</v>
      </c>
      <c r="B35" s="89"/>
      <c r="C35" s="18">
        <f>SUM(C16:C34)</f>
        <v>862877</v>
      </c>
      <c r="D35" s="18">
        <f>SUM(D16:D34)</f>
        <v>1879123</v>
      </c>
      <c r="E35" s="111"/>
      <c r="F35" s="94"/>
      <c r="G35" s="5"/>
    </row>
    <row r="36" spans="1:8" ht="20.25" customHeight="1" thickBot="1">
      <c r="A36" s="97" t="s">
        <v>7</v>
      </c>
      <c r="B36" s="112"/>
      <c r="C36" s="93">
        <f>D35-C35</f>
        <v>1016246</v>
      </c>
      <c r="D36" s="93"/>
      <c r="E36" s="111"/>
      <c r="F36" s="94"/>
      <c r="H36" s="2">
        <f>C11-C36</f>
        <v>0</v>
      </c>
    </row>
    <row r="37" spans="1:8" ht="16.5" customHeight="1" thickBot="1">
      <c r="A37" s="112"/>
      <c r="B37" s="112"/>
      <c r="C37" s="93"/>
      <c r="D37" s="93"/>
      <c r="E37" s="111"/>
      <c r="F37" s="94"/>
      <c r="H37" s="2"/>
    </row>
    <row r="38" spans="1:8" ht="16.5" customHeight="1">
      <c r="A38" s="6"/>
      <c r="B38" s="6"/>
      <c r="C38" s="23"/>
      <c r="D38" s="23"/>
      <c r="E38" s="24"/>
      <c r="F38" s="25"/>
      <c r="H38" s="2"/>
    </row>
    <row r="39" spans="1:8" ht="201" customHeight="1">
      <c r="A39" s="92" t="s">
        <v>55</v>
      </c>
      <c r="B39" s="92"/>
      <c r="C39" s="92"/>
      <c r="D39" s="92"/>
      <c r="E39" s="92"/>
      <c r="F39" s="92"/>
      <c r="H39" s="2"/>
    </row>
    <row r="40" spans="1:8" ht="333" customHeight="1" hidden="1">
      <c r="A40" s="88" t="s">
        <v>40</v>
      </c>
      <c r="B40" s="88"/>
      <c r="C40" s="88"/>
      <c r="D40" s="88"/>
      <c r="E40" s="88"/>
      <c r="F40" s="88"/>
      <c r="H40" s="2"/>
    </row>
    <row r="41" spans="1:6" ht="18">
      <c r="A41" s="28"/>
      <c r="B41" s="28"/>
      <c r="C41" s="28"/>
      <c r="D41" s="28"/>
      <c r="E41" s="28"/>
      <c r="F41" s="28"/>
    </row>
    <row r="42" spans="1:6" ht="20.25">
      <c r="A42" s="90"/>
      <c r="B42" s="91"/>
      <c r="C42" s="91"/>
      <c r="D42" s="91"/>
      <c r="E42" s="91"/>
      <c r="F42" s="91"/>
    </row>
    <row r="43" spans="1:6" ht="18">
      <c r="A43" s="86"/>
      <c r="B43" s="87"/>
      <c r="C43" s="87"/>
      <c r="D43" s="87"/>
      <c r="E43" s="87"/>
      <c r="F43" s="87"/>
    </row>
    <row r="44" spans="1:6" ht="18" customHeight="1">
      <c r="A44" s="22"/>
      <c r="B44" s="22"/>
      <c r="C44" s="22"/>
      <c r="D44" s="22"/>
      <c r="E44" s="22"/>
      <c r="F44" s="22"/>
    </row>
    <row r="45" spans="1:6" ht="18" customHeight="1">
      <c r="A45" s="21"/>
      <c r="B45" s="21"/>
      <c r="C45" s="21"/>
      <c r="D45" s="21"/>
      <c r="E45" s="21"/>
      <c r="F45" s="21"/>
    </row>
    <row r="46" spans="1:6" ht="14.25" customHeight="1" hidden="1">
      <c r="A46" s="21"/>
      <c r="B46" s="21"/>
      <c r="C46" s="21"/>
      <c r="D46" s="21"/>
      <c r="E46" s="21"/>
      <c r="F46" s="21"/>
    </row>
  </sheetData>
  <sheetProtection/>
  <mergeCells count="27">
    <mergeCell ref="E35:E37"/>
    <mergeCell ref="A36:B37"/>
    <mergeCell ref="A14:F14"/>
    <mergeCell ref="B29:B31"/>
    <mergeCell ref="E18:E19"/>
    <mergeCell ref="F18:F19"/>
    <mergeCell ref="A16:A17"/>
    <mergeCell ref="A1:F1"/>
    <mergeCell ref="A11:B12"/>
    <mergeCell ref="E11:E12"/>
    <mergeCell ref="A10:B10"/>
    <mergeCell ref="A3:F3"/>
    <mergeCell ref="A25:A33"/>
    <mergeCell ref="A18:A19"/>
    <mergeCell ref="B26:B27"/>
    <mergeCell ref="A21:A22"/>
    <mergeCell ref="A13:E13"/>
    <mergeCell ref="A2:F2"/>
    <mergeCell ref="A43:F43"/>
    <mergeCell ref="A40:F40"/>
    <mergeCell ref="A35:B35"/>
    <mergeCell ref="A42:F42"/>
    <mergeCell ref="A39:F39"/>
    <mergeCell ref="C36:D37"/>
    <mergeCell ref="F35:F37"/>
    <mergeCell ref="C11:D12"/>
    <mergeCell ref="F10:F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2" manualBreakCount="2">
    <brk id="22" max="5" man="1"/>
    <brk id="45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m.jachymczyk</dc:creator>
  <cp:keywords/>
  <dc:description/>
  <cp:lastModifiedBy>m.jachymczyk</cp:lastModifiedBy>
  <cp:lastPrinted>2012-06-20T07:50:40Z</cp:lastPrinted>
  <dcterms:created xsi:type="dcterms:W3CDTF">2007-10-12T08:29:34Z</dcterms:created>
  <dcterms:modified xsi:type="dcterms:W3CDTF">2012-06-20T07:50:42Z</dcterms:modified>
  <cp:category/>
  <cp:version/>
  <cp:contentType/>
  <cp:contentStatus/>
</cp:coreProperties>
</file>