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4426" yWindow="30" windowWidth="12120" windowHeight="825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'Arkusz1'!$B$1:$N$61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<sst xmlns="http://schemas.openxmlformats.org/spreadsheetml/2006/main" count="222" uniqueCount="144">
  <si>
    <t>[tys. zł]</t>
  </si>
  <si>
    <t>Lp.</t>
  </si>
  <si>
    <t>Realizator zadania</t>
  </si>
  <si>
    <t>Rodzaj zadania</t>
  </si>
  <si>
    <t>Termin Realizacji</t>
  </si>
  <si>
    <t>Koszt 
całkowity</t>
  </si>
  <si>
    <t>Udział środk.z dopł. do gier.
Ogółem:</t>
  </si>
  <si>
    <t>Inwestycje kontynuowane</t>
  </si>
  <si>
    <t>K</t>
  </si>
  <si>
    <t>Budowa hali sport.44x24m  przy Gimnazjum w Birczy</t>
  </si>
  <si>
    <t>Budowa hali sportowej 44x24m przy ZS w Nowosielcach</t>
  </si>
  <si>
    <t>Nazwa zadania</t>
  </si>
  <si>
    <t>2009-2011</t>
  </si>
  <si>
    <t>Gmina Leżajsk</t>
  </si>
  <si>
    <t>2007-2011</t>
  </si>
  <si>
    <t>Gmina Radymno</t>
  </si>
  <si>
    <t xml:space="preserve">Gmina Kamień </t>
  </si>
  <si>
    <t>Sokołów Małopolski Gmina</t>
  </si>
  <si>
    <t>Budowa basenu krytego  25x16 w Lesku</t>
  </si>
  <si>
    <t>Bud. Sali gimnst. 27x15m przy SP w Zarzeczu</t>
  </si>
  <si>
    <t xml:space="preserve">Gmina Dębowiec </t>
  </si>
  <si>
    <t>Budowa sali gimnastycznej 12 x 24 przy SP w Krzywej Wsi</t>
  </si>
  <si>
    <t>Gmina Przecław</t>
  </si>
  <si>
    <t>2010-2011</t>
  </si>
  <si>
    <t>Miasto Przemyśl</t>
  </si>
  <si>
    <t>Budowa Sali sportowej 27x30 przy ZS w Świętem</t>
  </si>
  <si>
    <t>Budowa sali gimnastycznej 12 x24m przy SP 
w Dobryninie</t>
  </si>
  <si>
    <t>Miasto Krosno</t>
  </si>
  <si>
    <t>Budowa Sali gimnast. 18x36m przy SP Nr 5 w Krośnie</t>
  </si>
  <si>
    <t>Budowa basenu krytego  25x12,5 w Sokołowie Małopolskim /zw.o 1700/</t>
  </si>
  <si>
    <t>Modernizacja i rozbudowa hali sportowej 30x60 przy ul. Mickiewicza w Przemyślu</t>
  </si>
  <si>
    <t xml:space="preserve">Razem </t>
  </si>
  <si>
    <t>2006/2011</t>
  </si>
  <si>
    <t>2008-2013</t>
  </si>
  <si>
    <t>2005-2013</t>
  </si>
  <si>
    <t>Inwestycje noworozpoczynane</t>
  </si>
  <si>
    <t>Budowa krytej pływali25x12,5m w Pustkowiu Osiedlu</t>
  </si>
  <si>
    <t>2010-2012</t>
  </si>
  <si>
    <t>Gmiona Radymno</t>
  </si>
  <si>
    <t>Budowa Sali sport.24x12m przy ZS w Nienowicach</t>
  </si>
  <si>
    <t>2002-2012</t>
  </si>
  <si>
    <t>2009-2013</t>
  </si>
  <si>
    <t>Gmina Przeworsk</t>
  </si>
  <si>
    <t>Budowa Sali sportowej 24x12m przy  SP w Grzęsce</t>
  </si>
  <si>
    <t>2010-2013</t>
  </si>
  <si>
    <t>Gmiona Wiśniowa</t>
  </si>
  <si>
    <t>Budowa Sali gimnastycznej przy SP w Różance</t>
  </si>
  <si>
    <t>2009-2012</t>
  </si>
  <si>
    <t>Budowa sali gimnastycznej 24x12m  przy SP w Rudzie</t>
  </si>
  <si>
    <t>Gmina Radomyśl Wielki</t>
  </si>
  <si>
    <t>Gmina Dębica</t>
  </si>
  <si>
    <t>2011-2012</t>
  </si>
  <si>
    <t>Gmina Hyżne</t>
  </si>
  <si>
    <t>2011-2013</t>
  </si>
  <si>
    <t>Budowa sali sport.18x30m  przy Gimnazjum w Hyżnem</t>
  </si>
  <si>
    <t>Gmina Brzostek</t>
  </si>
  <si>
    <t>Budowa hali sport.44x24m przy Gimnazjum w Brzostku</t>
  </si>
  <si>
    <t>Gmina Radomyśl n/S</t>
  </si>
  <si>
    <t>Budowa hali sportowej 44x22m przy LO w Dynowie</t>
  </si>
  <si>
    <t>Budowa sali gimnastycznej 24x12m  przy ZS w Rzeczycy Długiej</t>
  </si>
  <si>
    <t>Powiat Rzeszowski</t>
  </si>
  <si>
    <t>Budowa sali gimnastycznej 27x14m przy SP w Dębnie</t>
  </si>
  <si>
    <t>Gmina Dubiecko</t>
  </si>
  <si>
    <t>Budowa hali sportowej 25x47m MCS przy Gimna. W Dubiecku</t>
  </si>
  <si>
    <t>Gmina Rymanów</t>
  </si>
  <si>
    <t>Budowa Sali gimnastycznej 24x12m przy ZS w Króliku Polskim</t>
  </si>
  <si>
    <t>Gmina Tryńcza</t>
  </si>
  <si>
    <t>Budowa Sali gimn. 15x31m przy ZS w Gorzycach</t>
  </si>
  <si>
    <t>Miasto Lubaczów</t>
  </si>
  <si>
    <t>Modernizacja hali sportowej przy Gimnazjum Nr 2 w Lubaczowie</t>
  </si>
  <si>
    <t>Gmina Brzyska</t>
  </si>
  <si>
    <t>Budowa Sali gimnastycznej 24x12m w Lipnicy Dolnej</t>
  </si>
  <si>
    <t>Gmina Ostrów</t>
  </si>
  <si>
    <t>Budowa Sali gimnastycznej 27x15m przy SP w Skrzyszowie</t>
  </si>
  <si>
    <t>Zespół Szkół   Nowosielce</t>
  </si>
  <si>
    <t>Miasto Mielec</t>
  </si>
  <si>
    <t>Przebudowa i modernizacja stadionu w Mielcu przy ul. Solskiego-Kusocińskiego</t>
  </si>
  <si>
    <t xml:space="preserve"> </t>
  </si>
  <si>
    <t>2010-2014</t>
  </si>
  <si>
    <t>Razem:</t>
  </si>
  <si>
    <t>Ogółem:</t>
  </si>
  <si>
    <t xml:space="preserve"> Programu Rozwoju Bazy Sportowej Województwa Podkarpackiego na 2012 rok</t>
  </si>
  <si>
    <t>Załącznik do Uchwały Sejmiku Województwa podkarpackiego Nr …. z dnia ………. 2012</t>
  </si>
  <si>
    <t>6</t>
  </si>
  <si>
    <t>Gmina Baligród</t>
  </si>
  <si>
    <t>N</t>
  </si>
  <si>
    <t>Budowa hali sportowej 48x24m w Baligrodzie</t>
  </si>
  <si>
    <t>Gmina Brzozów</t>
  </si>
  <si>
    <t>Gmina Cisna</t>
  </si>
  <si>
    <t>Gmina Czarna k/Ł</t>
  </si>
  <si>
    <t>Gmina Miejsce Piastowe</t>
  </si>
  <si>
    <t>2010-2015</t>
  </si>
  <si>
    <t>Gmina Mielec</t>
  </si>
  <si>
    <t>2012-2014</t>
  </si>
  <si>
    <t>Gmina Tyrawa Wołoska</t>
  </si>
  <si>
    <t>Gmina Wiśniowa</t>
  </si>
  <si>
    <t>2008-2012</t>
  </si>
  <si>
    <t>Społeczne Towarzystwo Oświat.-Naukowe w Tarnobrzegu</t>
  </si>
  <si>
    <t>Gmina Ulanów</t>
  </si>
  <si>
    <t>Miasto Rzeszów</t>
  </si>
  <si>
    <t>Gmina Ropczyce</t>
  </si>
  <si>
    <t>Gmina Tyczyn</t>
  </si>
  <si>
    <t>Gmina Grodzisko Dolne</t>
  </si>
  <si>
    <t>Budowa skateparku w Rzeszowie</t>
  </si>
  <si>
    <t>1010-1012</t>
  </si>
  <si>
    <t>Gmina Osiek Jasielski</t>
  </si>
  <si>
    <t>Budowa hali sportowej 36x19m przy I LO w Sanoku</t>
  </si>
  <si>
    <t>Gmina Jaśliska</t>
  </si>
  <si>
    <t>Budowa sali gimnast. 24x12m w Gnojnicy Dolnej</t>
  </si>
  <si>
    <t>Miasto Tarnobrzeg</t>
  </si>
  <si>
    <t>Państwowa WSZ w Sanoku</t>
  </si>
  <si>
    <t>Budowa hali widowiskowo - sportowej 44x27m w Sanoku</t>
  </si>
  <si>
    <t>2012-2015</t>
  </si>
  <si>
    <t>2015</t>
  </si>
  <si>
    <t>Budowa sali gimnastycznej 24x12m w Markuszowej</t>
  </si>
  <si>
    <t>2000-2015</t>
  </si>
  <si>
    <t xml:space="preserve"> Gmina Lesko</t>
  </si>
  <si>
    <t>Przebudowa sali gimnastycznej 24x12m w Cisnej</t>
  </si>
  <si>
    <t>Budowa sali sportowej 36x19m przy SP w Głowience</t>
  </si>
  <si>
    <t>Budowa sali gimnastycznej 24x12m w Chorzelowie</t>
  </si>
  <si>
    <t>Modernizacja bioska lekkoatletycznego przy boisku sportowym "Gryf" w Mielcu</t>
  </si>
  <si>
    <t xml:space="preserve">Przebudowa stadionu- II etap </t>
  </si>
  <si>
    <t>Budowa sali gimnastycznej 18x36m przy SP w Tyrawie Wołoskiej</t>
  </si>
  <si>
    <t>Budowa sali gimnastycznej 24x12m przy ZS Społ.Nr 2 w Tarnobrzegu</t>
  </si>
  <si>
    <t>Modernizacja sali gimnastycznej 24x12m przy SP w Bielinach</t>
  </si>
  <si>
    <t>Budowa sali sportowej 24x12m w Tyczynie</t>
  </si>
  <si>
    <t>Budowa sali gimnastycznej 24x12m przy ZS w Kłyżowie</t>
  </si>
  <si>
    <t>Rozbudowa trybun na stadionie w Krzemienicy</t>
  </si>
  <si>
    <t>Gmina  Pysznica</t>
  </si>
  <si>
    <t xml:space="preserve">2008-2014 </t>
  </si>
  <si>
    <t>Gmina Dukla</t>
  </si>
  <si>
    <t>Budowa kortów tenis. na kompleksie sportowym w Dukli</t>
  </si>
  <si>
    <t>2003-2012</t>
  </si>
  <si>
    <t>2011-2014</t>
  </si>
  <si>
    <t>(Obejmujący zadania kontunuowane z lat ubiegłych i nowe do 2015 roku)</t>
  </si>
  <si>
    <t xml:space="preserve"> Gmina Bircza</t>
  </si>
  <si>
    <t>Budowa sali gimnastycznej 30x18m  w Humniskach</t>
  </si>
  <si>
    <t>Budowa sali gimnastycznej przy SP Nr 15 na oś. Budziwój</t>
  </si>
  <si>
    <t>Budowa sali gimnastycznej 24x12m w Zawadce Osieckiej</t>
  </si>
  <si>
    <t>Powiat Sanocki</t>
  </si>
  <si>
    <t>Budowa zaplecza sportowego w Jaśliskach</t>
  </si>
  <si>
    <t>Rozbudowa i modernizacja stadionu sportowego w Grodzisku  Górnym</t>
  </si>
  <si>
    <t>Gmina Olszanica</t>
  </si>
  <si>
    <t>Budowa sali sportowej 28x16 przy Zespole Szkół w Uhercach Mineralnych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</si>
</sst>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2"/>
  <sheetViews>
    <sheetView tabSelected="1" workbookViewId="0" topLeftCell="A25">
      <selection activeCell="O30" sqref="O30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16.57421875" style="38" customWidth="1"/>
    <col min="4" max="4" width="7.28125" style="0" customWidth="1"/>
    <col min="5" max="5" width="21.00390625" style="38" customWidth="1"/>
    <col min="7" max="8" width="10.421875" style="0" customWidth="1"/>
    <col min="9" max="9" width="9.8515625" style="0" bestFit="1" customWidth="1"/>
    <col min="10" max="10" width="10.421875" style="0" customWidth="1"/>
    <col min="11" max="11" width="11.28125" style="0" customWidth="1"/>
    <col min="12" max="13" width="10.00390625" style="0" customWidth="1"/>
    <col min="14" max="14" width="13.421875" style="0" customWidth="1"/>
  </cols>
  <sheetData>
    <row r="1" spans="2:14" ht="49.5" customHeight="1">
      <c r="B1" s="1" t="s">
        <v>77</v>
      </c>
      <c r="C1" s="60" t="s">
        <v>81</v>
      </c>
      <c r="D1" s="60"/>
      <c r="E1" s="60"/>
      <c r="F1" s="60"/>
      <c r="G1" s="60"/>
      <c r="H1" s="60"/>
      <c r="I1" s="60"/>
      <c r="J1" s="60"/>
      <c r="K1" s="62" t="s">
        <v>82</v>
      </c>
      <c r="L1" s="62"/>
      <c r="M1" s="62"/>
      <c r="N1" s="37"/>
    </row>
    <row r="2" spans="2:13" ht="15">
      <c r="B2" s="1"/>
      <c r="C2" s="61" t="s">
        <v>134</v>
      </c>
      <c r="D2" s="61"/>
      <c r="E2" s="61"/>
      <c r="F2" s="61"/>
      <c r="G2" s="61"/>
      <c r="H2" s="61"/>
      <c r="I2" s="61"/>
      <c r="J2" s="61"/>
      <c r="K2" s="2"/>
      <c r="L2" s="2"/>
      <c r="M2" s="2"/>
    </row>
    <row r="3" spans="2:13" ht="23.25" customHeight="1">
      <c r="B3" s="1"/>
      <c r="C3" s="37"/>
      <c r="D3" s="2"/>
      <c r="E3" s="39"/>
      <c r="F3" s="2"/>
      <c r="G3" s="2"/>
      <c r="H3" s="2"/>
      <c r="I3" s="2"/>
      <c r="J3" s="2"/>
      <c r="K3" s="1" t="s">
        <v>0</v>
      </c>
      <c r="L3" s="2"/>
      <c r="M3" s="2"/>
    </row>
    <row r="4" spans="2:14" ht="13.5" customHeight="1">
      <c r="B4" s="69" t="s">
        <v>1</v>
      </c>
      <c r="C4" s="67" t="s">
        <v>2</v>
      </c>
      <c r="D4" s="67" t="s">
        <v>3</v>
      </c>
      <c r="E4" s="67" t="s">
        <v>11</v>
      </c>
      <c r="F4" s="67" t="s">
        <v>4</v>
      </c>
      <c r="G4" s="67" t="s">
        <v>5</v>
      </c>
      <c r="H4" s="67" t="s">
        <v>6</v>
      </c>
      <c r="I4" s="73"/>
      <c r="J4" s="74"/>
      <c r="K4" s="74"/>
      <c r="L4" s="74"/>
      <c r="M4" s="74"/>
      <c r="N4" s="75"/>
    </row>
    <row r="5" spans="2:14" ht="37.5" customHeight="1">
      <c r="B5" s="69"/>
      <c r="C5" s="67"/>
      <c r="D5" s="67"/>
      <c r="E5" s="67"/>
      <c r="F5" s="67"/>
      <c r="G5" s="67"/>
      <c r="H5" s="67"/>
      <c r="I5" s="26">
        <v>2010</v>
      </c>
      <c r="J5" s="26">
        <v>2011</v>
      </c>
      <c r="K5" s="26">
        <v>2012</v>
      </c>
      <c r="L5" s="26">
        <v>2013</v>
      </c>
      <c r="M5" s="26">
        <v>2014</v>
      </c>
      <c r="N5" s="43" t="s">
        <v>113</v>
      </c>
    </row>
    <row r="6" spans="2:14" ht="26.25" customHeight="1">
      <c r="B6" s="70" t="s">
        <v>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2:14" ht="27.75" customHeight="1">
      <c r="B7" s="27">
        <v>1</v>
      </c>
      <c r="C7" s="9" t="s">
        <v>135</v>
      </c>
      <c r="D7" s="8" t="s">
        <v>8</v>
      </c>
      <c r="E7" s="3" t="s">
        <v>9</v>
      </c>
      <c r="F7" s="7" t="s">
        <v>32</v>
      </c>
      <c r="G7" s="6">
        <v>5500</v>
      </c>
      <c r="H7" s="6">
        <v>1150</v>
      </c>
      <c r="I7" s="6">
        <v>228</v>
      </c>
      <c r="J7" s="6">
        <v>0</v>
      </c>
      <c r="K7" s="6">
        <v>300</v>
      </c>
      <c r="L7" s="32"/>
      <c r="M7" s="32"/>
      <c r="N7" s="41"/>
    </row>
    <row r="8" spans="2:14" s="4" customFormat="1" ht="36.75" customHeight="1">
      <c r="B8" s="27">
        <f>B7+1</f>
        <v>2</v>
      </c>
      <c r="C8" s="11" t="s">
        <v>74</v>
      </c>
      <c r="D8" s="12" t="s">
        <v>8</v>
      </c>
      <c r="E8" s="13" t="s">
        <v>10</v>
      </c>
      <c r="F8" s="14" t="s">
        <v>33</v>
      </c>
      <c r="G8" s="25">
        <v>8980</v>
      </c>
      <c r="H8" s="15">
        <v>1350</v>
      </c>
      <c r="I8" s="15">
        <v>0</v>
      </c>
      <c r="J8" s="15">
        <v>249</v>
      </c>
      <c r="K8" s="15">
        <v>185</v>
      </c>
      <c r="L8" s="15">
        <v>450</v>
      </c>
      <c r="M8" s="15"/>
      <c r="N8" s="40"/>
    </row>
    <row r="9" spans="2:14" s="4" customFormat="1" ht="33.75">
      <c r="B9" s="27">
        <f aca="true" t="shared" si="0" ref="B9:B33">B8+1</f>
        <v>3</v>
      </c>
      <c r="C9" s="11" t="s">
        <v>17</v>
      </c>
      <c r="D9" s="12" t="s">
        <v>8</v>
      </c>
      <c r="E9" s="13" t="s">
        <v>29</v>
      </c>
      <c r="F9" s="16" t="s">
        <v>12</v>
      </c>
      <c r="G9" s="19">
        <v>16500</v>
      </c>
      <c r="H9" s="15">
        <v>2000</v>
      </c>
      <c r="I9" s="25">
        <v>107</v>
      </c>
      <c r="J9" s="15">
        <v>751</v>
      </c>
      <c r="K9" s="15">
        <v>1142</v>
      </c>
      <c r="L9" s="31"/>
      <c r="M9" s="31"/>
      <c r="N9" s="41"/>
    </row>
    <row r="10" spans="2:15" s="4" customFormat="1" ht="22.5">
      <c r="B10" s="27">
        <f t="shared" si="0"/>
        <v>4</v>
      </c>
      <c r="C10" s="11" t="s">
        <v>116</v>
      </c>
      <c r="D10" s="12" t="s">
        <v>8</v>
      </c>
      <c r="E10" s="13" t="s">
        <v>18</v>
      </c>
      <c r="F10" s="16" t="s">
        <v>129</v>
      </c>
      <c r="G10" s="19">
        <v>21124</v>
      </c>
      <c r="H10" s="15">
        <v>2400</v>
      </c>
      <c r="I10" s="15">
        <v>0</v>
      </c>
      <c r="J10" s="15">
        <v>0</v>
      </c>
      <c r="K10" s="15">
        <v>100</v>
      </c>
      <c r="L10" s="15">
        <v>400</v>
      </c>
      <c r="M10" s="15">
        <v>400</v>
      </c>
      <c r="N10" s="47">
        <v>1500</v>
      </c>
      <c r="O10" s="45"/>
    </row>
    <row r="11" spans="2:14" s="5" customFormat="1" ht="30" customHeight="1">
      <c r="B11" s="27">
        <f t="shared" si="0"/>
        <v>5</v>
      </c>
      <c r="C11" s="17" t="s">
        <v>20</v>
      </c>
      <c r="D11" s="18" t="s">
        <v>8</v>
      </c>
      <c r="E11" s="16" t="s">
        <v>19</v>
      </c>
      <c r="F11" s="16" t="s">
        <v>14</v>
      </c>
      <c r="G11" s="19">
        <v>1716</v>
      </c>
      <c r="H11" s="15">
        <v>500</v>
      </c>
      <c r="I11" s="15"/>
      <c r="J11" s="15">
        <v>137</v>
      </c>
      <c r="K11" s="15">
        <v>363</v>
      </c>
      <c r="L11" s="32"/>
      <c r="M11" s="32"/>
      <c r="N11" s="41"/>
    </row>
    <row r="12" spans="2:14" s="5" customFormat="1" ht="33.75">
      <c r="B12" s="35" t="s">
        <v>83</v>
      </c>
      <c r="C12" s="17" t="s">
        <v>16</v>
      </c>
      <c r="D12" s="18" t="s">
        <v>8</v>
      </c>
      <c r="E12" s="10" t="s">
        <v>21</v>
      </c>
      <c r="F12" s="20" t="s">
        <v>12</v>
      </c>
      <c r="G12" s="21">
        <v>1478</v>
      </c>
      <c r="H12" s="15">
        <v>440</v>
      </c>
      <c r="I12" s="15">
        <v>0</v>
      </c>
      <c r="J12" s="15">
        <v>100</v>
      </c>
      <c r="K12" s="15">
        <v>340</v>
      </c>
      <c r="L12" s="32"/>
      <c r="M12" s="32"/>
      <c r="N12" s="41"/>
    </row>
    <row r="13" spans="2:14" s="5" customFormat="1" ht="33.75">
      <c r="B13" s="27">
        <f t="shared" si="0"/>
        <v>7</v>
      </c>
      <c r="C13" s="17" t="s">
        <v>27</v>
      </c>
      <c r="D13" s="18" t="s">
        <v>8</v>
      </c>
      <c r="E13" s="10" t="s">
        <v>28</v>
      </c>
      <c r="F13" s="16" t="s">
        <v>23</v>
      </c>
      <c r="G13" s="21">
        <v>3559</v>
      </c>
      <c r="H13" s="15">
        <v>900</v>
      </c>
      <c r="I13" s="15">
        <v>0</v>
      </c>
      <c r="J13" s="15">
        <v>100</v>
      </c>
      <c r="K13" s="15">
        <v>800</v>
      </c>
      <c r="L13" s="32"/>
      <c r="M13" s="32"/>
      <c r="N13" s="41"/>
    </row>
    <row r="14" spans="2:14" s="5" customFormat="1" ht="33.75">
      <c r="B14" s="27">
        <f t="shared" si="0"/>
        <v>8</v>
      </c>
      <c r="C14" s="17" t="s">
        <v>22</v>
      </c>
      <c r="D14" s="22" t="s">
        <v>8</v>
      </c>
      <c r="E14" s="10" t="s">
        <v>26</v>
      </c>
      <c r="F14" s="20" t="s">
        <v>23</v>
      </c>
      <c r="G14" s="21">
        <v>2159</v>
      </c>
      <c r="H14" s="15">
        <v>557</v>
      </c>
      <c r="I14" s="15">
        <v>0</v>
      </c>
      <c r="J14" s="15">
        <v>157</v>
      </c>
      <c r="K14" s="15">
        <v>400</v>
      </c>
      <c r="L14" s="32"/>
      <c r="M14" s="32"/>
      <c r="N14" s="40"/>
    </row>
    <row r="15" spans="2:14" s="5" customFormat="1" ht="45">
      <c r="B15" s="27">
        <f t="shared" si="0"/>
        <v>9</v>
      </c>
      <c r="C15" s="17" t="s">
        <v>24</v>
      </c>
      <c r="D15" s="22" t="s">
        <v>8</v>
      </c>
      <c r="E15" s="10" t="s">
        <v>30</v>
      </c>
      <c r="F15" s="20" t="s">
        <v>12</v>
      </c>
      <c r="G15" s="21">
        <v>6863</v>
      </c>
      <c r="H15" s="15">
        <v>1200</v>
      </c>
      <c r="I15" s="15">
        <v>0</v>
      </c>
      <c r="J15" s="15">
        <v>589</v>
      </c>
      <c r="K15" s="15">
        <v>611</v>
      </c>
      <c r="L15" s="32"/>
      <c r="M15" s="32"/>
      <c r="N15" s="40"/>
    </row>
    <row r="16" spans="2:14" s="5" customFormat="1" ht="35.25" customHeight="1">
      <c r="B16" s="27">
        <f t="shared" si="0"/>
        <v>10</v>
      </c>
      <c r="C16" s="17" t="s">
        <v>15</v>
      </c>
      <c r="D16" s="22" t="s">
        <v>8</v>
      </c>
      <c r="E16" s="10" t="s">
        <v>25</v>
      </c>
      <c r="F16" s="20" t="s">
        <v>34</v>
      </c>
      <c r="G16" s="21">
        <v>3120</v>
      </c>
      <c r="H16" s="15">
        <v>500</v>
      </c>
      <c r="I16" s="22"/>
      <c r="J16" s="15">
        <v>0</v>
      </c>
      <c r="K16" s="15">
        <v>60</v>
      </c>
      <c r="L16" s="15">
        <v>440</v>
      </c>
      <c r="M16" s="15"/>
      <c r="N16" s="41"/>
    </row>
    <row r="17" spans="2:14" ht="33.75">
      <c r="B17" s="27">
        <f t="shared" si="0"/>
        <v>11</v>
      </c>
      <c r="C17" s="17" t="s">
        <v>50</v>
      </c>
      <c r="D17" s="22" t="s">
        <v>8</v>
      </c>
      <c r="E17" s="10" t="s">
        <v>36</v>
      </c>
      <c r="F17" s="20" t="s">
        <v>37</v>
      </c>
      <c r="G17" s="21">
        <v>17209</v>
      </c>
      <c r="H17" s="15">
        <v>1700</v>
      </c>
      <c r="I17" s="22"/>
      <c r="J17" s="15">
        <v>350</v>
      </c>
      <c r="K17" s="15">
        <v>400</v>
      </c>
      <c r="L17" s="15">
        <v>950</v>
      </c>
      <c r="M17" s="15"/>
      <c r="N17" s="42"/>
    </row>
    <row r="18" spans="2:14" ht="22.5">
      <c r="B18" s="27">
        <f t="shared" si="0"/>
        <v>12</v>
      </c>
      <c r="C18" s="17" t="s">
        <v>45</v>
      </c>
      <c r="D18" s="22" t="s">
        <v>8</v>
      </c>
      <c r="E18" s="10" t="s">
        <v>46</v>
      </c>
      <c r="F18" s="20" t="s">
        <v>47</v>
      </c>
      <c r="G18" s="21">
        <v>1472</v>
      </c>
      <c r="H18" s="15">
        <v>300</v>
      </c>
      <c r="I18" s="22"/>
      <c r="J18" s="15">
        <v>50</v>
      </c>
      <c r="K18" s="15">
        <v>100</v>
      </c>
      <c r="L18" s="15">
        <v>150</v>
      </c>
      <c r="M18" s="15"/>
      <c r="N18" s="42"/>
    </row>
    <row r="19" spans="2:14" ht="22.5">
      <c r="B19" s="27">
        <f t="shared" si="0"/>
        <v>13</v>
      </c>
      <c r="C19" s="17" t="s">
        <v>38</v>
      </c>
      <c r="D19" s="22" t="s">
        <v>8</v>
      </c>
      <c r="E19" s="10" t="s">
        <v>39</v>
      </c>
      <c r="F19" s="20" t="s">
        <v>40</v>
      </c>
      <c r="G19" s="21">
        <v>1514</v>
      </c>
      <c r="H19" s="15">
        <v>300</v>
      </c>
      <c r="I19" s="22"/>
      <c r="J19" s="15"/>
      <c r="K19" s="15">
        <v>200</v>
      </c>
      <c r="L19" s="15">
        <v>100</v>
      </c>
      <c r="M19" s="15"/>
      <c r="N19" s="42"/>
    </row>
    <row r="20" spans="2:14" ht="24">
      <c r="B20" s="27">
        <v>14</v>
      </c>
      <c r="C20" s="24" t="s">
        <v>49</v>
      </c>
      <c r="D20" s="22" t="s">
        <v>8</v>
      </c>
      <c r="E20" s="10" t="s">
        <v>48</v>
      </c>
      <c r="F20" s="20" t="s">
        <v>41</v>
      </c>
      <c r="G20" s="21">
        <v>2652</v>
      </c>
      <c r="H20" s="15">
        <v>300</v>
      </c>
      <c r="I20" s="22"/>
      <c r="J20" s="15"/>
      <c r="K20" s="15">
        <v>100</v>
      </c>
      <c r="L20" s="15">
        <v>200</v>
      </c>
      <c r="M20" s="15"/>
      <c r="N20" s="42"/>
    </row>
    <row r="21" spans="2:14" ht="33.75">
      <c r="B21" s="27">
        <f t="shared" si="0"/>
        <v>15</v>
      </c>
      <c r="C21" s="17" t="s">
        <v>42</v>
      </c>
      <c r="D21" s="22" t="s">
        <v>8</v>
      </c>
      <c r="E21" s="10" t="s">
        <v>43</v>
      </c>
      <c r="F21" s="20" t="s">
        <v>44</v>
      </c>
      <c r="G21" s="21">
        <v>1615</v>
      </c>
      <c r="H21" s="15">
        <v>300</v>
      </c>
      <c r="I21" s="22"/>
      <c r="J21" s="15">
        <v>0</v>
      </c>
      <c r="K21" s="15">
        <v>179</v>
      </c>
      <c r="L21" s="15">
        <v>121</v>
      </c>
      <c r="M21" s="15"/>
      <c r="N21" s="42"/>
    </row>
    <row r="22" spans="2:14" ht="22.5">
      <c r="B22" s="27">
        <f t="shared" si="0"/>
        <v>16</v>
      </c>
      <c r="C22" s="17" t="s">
        <v>52</v>
      </c>
      <c r="D22" s="22" t="s">
        <v>8</v>
      </c>
      <c r="E22" s="10" t="s">
        <v>54</v>
      </c>
      <c r="F22" s="20" t="s">
        <v>53</v>
      </c>
      <c r="G22" s="21">
        <v>3451</v>
      </c>
      <c r="H22" s="15">
        <v>600</v>
      </c>
      <c r="I22" s="22"/>
      <c r="J22" s="15">
        <v>43</v>
      </c>
      <c r="K22" s="15">
        <v>157</v>
      </c>
      <c r="L22" s="15">
        <v>400</v>
      </c>
      <c r="M22" s="15"/>
      <c r="N22" s="42"/>
    </row>
    <row r="23" spans="2:14" ht="33.75">
      <c r="B23" s="27">
        <f t="shared" si="0"/>
        <v>17</v>
      </c>
      <c r="C23" s="17" t="s">
        <v>60</v>
      </c>
      <c r="D23" s="22" t="s">
        <v>8</v>
      </c>
      <c r="E23" s="10" t="s">
        <v>58</v>
      </c>
      <c r="F23" s="20" t="s">
        <v>53</v>
      </c>
      <c r="G23" s="21">
        <v>5712</v>
      </c>
      <c r="H23" s="15">
        <v>900</v>
      </c>
      <c r="I23" s="22"/>
      <c r="J23" s="15">
        <v>0</v>
      </c>
      <c r="K23" s="15">
        <v>150</v>
      </c>
      <c r="L23" s="15">
        <v>530</v>
      </c>
      <c r="M23" s="15">
        <v>220</v>
      </c>
      <c r="N23" s="40"/>
    </row>
    <row r="24" spans="2:14" ht="22.5">
      <c r="B24" s="27">
        <f t="shared" si="0"/>
        <v>18</v>
      </c>
      <c r="C24" s="17" t="s">
        <v>55</v>
      </c>
      <c r="D24" s="22" t="s">
        <v>8</v>
      </c>
      <c r="E24" s="10" t="s">
        <v>56</v>
      </c>
      <c r="F24" s="20" t="s">
        <v>53</v>
      </c>
      <c r="G24" s="21">
        <v>11752</v>
      </c>
      <c r="H24" s="15">
        <v>900</v>
      </c>
      <c r="I24" s="22"/>
      <c r="J24" s="15">
        <v>50</v>
      </c>
      <c r="K24" s="15">
        <v>100</v>
      </c>
      <c r="L24" s="15">
        <v>750</v>
      </c>
      <c r="M24" s="15"/>
      <c r="N24" s="42"/>
    </row>
    <row r="25" spans="2:14" ht="33.75">
      <c r="B25" s="27">
        <f t="shared" si="0"/>
        <v>19</v>
      </c>
      <c r="C25" s="17" t="s">
        <v>57</v>
      </c>
      <c r="D25" s="22" t="s">
        <v>8</v>
      </c>
      <c r="E25" s="10" t="s">
        <v>59</v>
      </c>
      <c r="F25" s="20" t="s">
        <v>37</v>
      </c>
      <c r="G25" s="21">
        <v>2090</v>
      </c>
      <c r="H25" s="15">
        <v>300</v>
      </c>
      <c r="I25" s="22"/>
      <c r="J25" s="15">
        <v>100</v>
      </c>
      <c r="K25" s="15">
        <v>200</v>
      </c>
      <c r="L25" s="15">
        <v>0</v>
      </c>
      <c r="M25" s="15"/>
      <c r="N25" s="42"/>
    </row>
    <row r="26" spans="2:14" ht="22.5">
      <c r="B26" s="27">
        <f t="shared" si="0"/>
        <v>20</v>
      </c>
      <c r="C26" s="17" t="s">
        <v>13</v>
      </c>
      <c r="D26" s="22" t="s">
        <v>8</v>
      </c>
      <c r="E26" s="10" t="s">
        <v>61</v>
      </c>
      <c r="F26" s="20" t="s">
        <v>51</v>
      </c>
      <c r="G26" s="21">
        <v>3311</v>
      </c>
      <c r="H26" s="15">
        <v>700</v>
      </c>
      <c r="I26" s="22"/>
      <c r="J26" s="15">
        <v>28</v>
      </c>
      <c r="K26" s="15">
        <v>272</v>
      </c>
      <c r="L26" s="15">
        <v>400</v>
      </c>
      <c r="M26" s="15"/>
      <c r="N26" s="42"/>
    </row>
    <row r="27" spans="2:14" ht="33.75">
      <c r="B27" s="27">
        <f t="shared" si="0"/>
        <v>21</v>
      </c>
      <c r="C27" s="17" t="s">
        <v>62</v>
      </c>
      <c r="D27" s="22" t="s">
        <v>8</v>
      </c>
      <c r="E27" s="10" t="s">
        <v>63</v>
      </c>
      <c r="F27" s="20" t="s">
        <v>53</v>
      </c>
      <c r="G27" s="21">
        <v>7697</v>
      </c>
      <c r="H27" s="15">
        <v>900</v>
      </c>
      <c r="I27" s="22"/>
      <c r="J27" s="15">
        <v>0</v>
      </c>
      <c r="K27" s="15">
        <v>250</v>
      </c>
      <c r="L27" s="15">
        <v>150</v>
      </c>
      <c r="M27" s="15">
        <v>500</v>
      </c>
      <c r="N27" s="40"/>
    </row>
    <row r="28" spans="2:14" ht="33.75">
      <c r="B28" s="27">
        <f t="shared" si="0"/>
        <v>22</v>
      </c>
      <c r="C28" s="17" t="s">
        <v>64</v>
      </c>
      <c r="D28" s="22" t="s">
        <v>8</v>
      </c>
      <c r="E28" s="10" t="s">
        <v>65</v>
      </c>
      <c r="F28" s="20" t="s">
        <v>44</v>
      </c>
      <c r="G28" s="21">
        <v>1427</v>
      </c>
      <c r="H28" s="15">
        <v>300</v>
      </c>
      <c r="I28" s="22"/>
      <c r="J28" s="15">
        <v>100</v>
      </c>
      <c r="K28" s="15">
        <v>100</v>
      </c>
      <c r="L28" s="15">
        <v>100</v>
      </c>
      <c r="M28" s="15"/>
      <c r="N28" s="40"/>
    </row>
    <row r="29" spans="2:14" ht="22.5">
      <c r="B29" s="27">
        <f t="shared" si="0"/>
        <v>23</v>
      </c>
      <c r="C29" s="17" t="s">
        <v>66</v>
      </c>
      <c r="D29" s="22" t="s">
        <v>8</v>
      </c>
      <c r="E29" s="10" t="s">
        <v>67</v>
      </c>
      <c r="F29" s="20" t="s">
        <v>37</v>
      </c>
      <c r="G29" s="21">
        <v>3351</v>
      </c>
      <c r="H29" s="15">
        <v>500</v>
      </c>
      <c r="I29" s="22"/>
      <c r="J29" s="15">
        <v>100</v>
      </c>
      <c r="K29" s="15">
        <v>100</v>
      </c>
      <c r="L29" s="15">
        <v>300</v>
      </c>
      <c r="M29" s="15"/>
      <c r="N29" s="40"/>
    </row>
    <row r="30" spans="2:14" ht="33.75">
      <c r="B30" s="27">
        <f t="shared" si="0"/>
        <v>24</v>
      </c>
      <c r="C30" s="17" t="s">
        <v>68</v>
      </c>
      <c r="D30" s="22" t="s">
        <v>8</v>
      </c>
      <c r="E30" s="10" t="s">
        <v>69</v>
      </c>
      <c r="F30" s="20" t="s">
        <v>41</v>
      </c>
      <c r="G30" s="21">
        <v>2418</v>
      </c>
      <c r="H30" s="15">
        <v>500</v>
      </c>
      <c r="I30" s="22"/>
      <c r="J30" s="15">
        <v>100</v>
      </c>
      <c r="K30" s="15">
        <v>100</v>
      </c>
      <c r="L30" s="15">
        <v>300</v>
      </c>
      <c r="M30" s="15"/>
      <c r="N30" s="40"/>
    </row>
    <row r="31" spans="2:14" ht="22.5">
      <c r="B31" s="27">
        <f t="shared" si="0"/>
        <v>25</v>
      </c>
      <c r="C31" s="17" t="s">
        <v>70</v>
      </c>
      <c r="D31" s="22" t="s">
        <v>8</v>
      </c>
      <c r="E31" s="10" t="s">
        <v>71</v>
      </c>
      <c r="F31" s="20" t="s">
        <v>78</v>
      </c>
      <c r="G31" s="21">
        <v>1814</v>
      </c>
      <c r="H31" s="15">
        <v>300</v>
      </c>
      <c r="I31" s="22"/>
      <c r="J31" s="15">
        <v>0</v>
      </c>
      <c r="K31" s="15">
        <v>150</v>
      </c>
      <c r="L31" s="15">
        <v>50</v>
      </c>
      <c r="M31" s="15">
        <v>100</v>
      </c>
      <c r="N31" s="44"/>
    </row>
    <row r="32" spans="2:14" ht="33.75">
      <c r="B32" s="27">
        <f t="shared" si="0"/>
        <v>26</v>
      </c>
      <c r="C32" s="17" t="s">
        <v>72</v>
      </c>
      <c r="D32" s="22" t="s">
        <v>8</v>
      </c>
      <c r="E32" s="10" t="s">
        <v>73</v>
      </c>
      <c r="F32" s="20" t="s">
        <v>33</v>
      </c>
      <c r="G32" s="21">
        <v>1652</v>
      </c>
      <c r="H32" s="15">
        <v>300</v>
      </c>
      <c r="I32" s="22"/>
      <c r="J32" s="15">
        <v>50</v>
      </c>
      <c r="K32" s="15">
        <v>100</v>
      </c>
      <c r="L32" s="15">
        <v>150</v>
      </c>
      <c r="M32" s="15"/>
      <c r="N32" s="40"/>
    </row>
    <row r="33" spans="2:14" ht="33.75">
      <c r="B33" s="27">
        <f t="shared" si="0"/>
        <v>27</v>
      </c>
      <c r="C33" s="17" t="s">
        <v>75</v>
      </c>
      <c r="D33" s="22" t="s">
        <v>8</v>
      </c>
      <c r="E33" s="10" t="s">
        <v>76</v>
      </c>
      <c r="F33" s="20" t="s">
        <v>53</v>
      </c>
      <c r="G33" s="21">
        <v>37035</v>
      </c>
      <c r="H33" s="15">
        <v>250</v>
      </c>
      <c r="I33" s="15">
        <v>0</v>
      </c>
      <c r="J33" s="15">
        <v>50</v>
      </c>
      <c r="K33" s="15">
        <v>50</v>
      </c>
      <c r="L33" s="15">
        <v>150</v>
      </c>
      <c r="M33" s="15"/>
      <c r="N33" s="40"/>
    </row>
    <row r="34" spans="2:14" ht="28.5" customHeight="1">
      <c r="B34" s="68" t="s">
        <v>31</v>
      </c>
      <c r="C34" s="68"/>
      <c r="D34" s="68"/>
      <c r="E34" s="68"/>
      <c r="F34" s="68"/>
      <c r="G34" s="28"/>
      <c r="H34" s="29"/>
      <c r="I34" s="34">
        <f>SUM(I7:I33)</f>
        <v>335</v>
      </c>
      <c r="J34" s="23">
        <f>SUM(J7:J33)</f>
        <v>3104</v>
      </c>
      <c r="K34" s="30">
        <f>SUM(K7:K33)</f>
        <v>7009</v>
      </c>
      <c r="L34" s="30">
        <f>SUM(L8:L33)</f>
        <v>6091</v>
      </c>
      <c r="M34" s="30">
        <f>SUM(M7:M33)</f>
        <v>1220</v>
      </c>
      <c r="N34" s="30">
        <f>SUM(N7:N33)</f>
        <v>1500</v>
      </c>
    </row>
    <row r="35" spans="2:14" ht="24.75" customHeight="1">
      <c r="B35" s="68" t="s">
        <v>35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 ht="22.5">
      <c r="B36" s="33">
        <v>28</v>
      </c>
      <c r="C36" s="59" t="s">
        <v>84</v>
      </c>
      <c r="D36" s="33" t="s">
        <v>85</v>
      </c>
      <c r="E36" s="56" t="s">
        <v>86</v>
      </c>
      <c r="F36" s="49" t="s">
        <v>115</v>
      </c>
      <c r="G36" s="46">
        <v>7055</v>
      </c>
      <c r="H36" s="47">
        <f>I36+J36+K36+L36+M36+N36</f>
        <v>2250</v>
      </c>
      <c r="I36" s="52"/>
      <c r="J36" s="47"/>
      <c r="K36" s="47">
        <v>100</v>
      </c>
      <c r="L36" s="47">
        <v>150</v>
      </c>
      <c r="M36" s="47">
        <v>300</v>
      </c>
      <c r="N36" s="47">
        <v>1700</v>
      </c>
    </row>
    <row r="37" spans="2:14" ht="22.5">
      <c r="B37" s="33">
        <f>B36+1</f>
        <v>29</v>
      </c>
      <c r="C37" s="59" t="s">
        <v>87</v>
      </c>
      <c r="D37" s="33" t="s">
        <v>85</v>
      </c>
      <c r="E37" s="56" t="s">
        <v>136</v>
      </c>
      <c r="F37" s="49" t="s">
        <v>37</v>
      </c>
      <c r="G37" s="46">
        <v>3405</v>
      </c>
      <c r="H37" s="47">
        <f>I37+J37+K37+L37+M37+N37</f>
        <v>300</v>
      </c>
      <c r="I37" s="47"/>
      <c r="J37" s="47"/>
      <c r="K37" s="47">
        <v>300</v>
      </c>
      <c r="L37" s="47"/>
      <c r="M37" s="47"/>
      <c r="N37" s="47"/>
    </row>
    <row r="38" spans="2:14" ht="33.75">
      <c r="B38" s="33">
        <f aca="true" t="shared" si="1" ref="B38:B56">B37+1</f>
        <v>30</v>
      </c>
      <c r="C38" s="59" t="s">
        <v>88</v>
      </c>
      <c r="D38" s="33" t="s">
        <v>85</v>
      </c>
      <c r="E38" s="56" t="s">
        <v>117</v>
      </c>
      <c r="F38" s="49" t="s">
        <v>93</v>
      </c>
      <c r="G38" s="46">
        <v>1800</v>
      </c>
      <c r="H38" s="47">
        <f>I38+J38+K38+L38+M38+N38</f>
        <v>1200</v>
      </c>
      <c r="I38" s="47"/>
      <c r="J38" s="47"/>
      <c r="K38" s="47">
        <v>100</v>
      </c>
      <c r="L38" s="47">
        <v>100</v>
      </c>
      <c r="M38" s="47">
        <v>1000</v>
      </c>
      <c r="N38" s="47"/>
    </row>
    <row r="39" spans="2:14" ht="22.5">
      <c r="B39" s="33">
        <f t="shared" si="1"/>
        <v>31</v>
      </c>
      <c r="C39" s="59" t="s">
        <v>89</v>
      </c>
      <c r="D39" s="33" t="s">
        <v>85</v>
      </c>
      <c r="E39" s="57" t="s">
        <v>127</v>
      </c>
      <c r="F39" s="49" t="s">
        <v>132</v>
      </c>
      <c r="G39" s="48">
        <v>730</v>
      </c>
      <c r="H39" s="47">
        <f>I39+J39+K39+L39+M39+N39</f>
        <v>240</v>
      </c>
      <c r="I39" s="47"/>
      <c r="J39" s="47"/>
      <c r="K39" s="47">
        <v>240</v>
      </c>
      <c r="L39" s="47"/>
      <c r="M39" s="47"/>
      <c r="N39" s="47"/>
    </row>
    <row r="40" spans="2:14" ht="33.75">
      <c r="B40" s="33">
        <f t="shared" si="1"/>
        <v>32</v>
      </c>
      <c r="C40" s="59" t="s">
        <v>90</v>
      </c>
      <c r="D40" s="33" t="s">
        <v>85</v>
      </c>
      <c r="E40" s="56" t="s">
        <v>118</v>
      </c>
      <c r="F40" s="49" t="s">
        <v>91</v>
      </c>
      <c r="G40" s="46">
        <v>5630</v>
      </c>
      <c r="H40" s="47">
        <f>I40+J40+K40+L40+M40+N40</f>
        <v>960</v>
      </c>
      <c r="I40" s="47"/>
      <c r="J40" s="47"/>
      <c r="K40" s="47">
        <v>100</v>
      </c>
      <c r="L40" s="47">
        <v>100</v>
      </c>
      <c r="M40" s="47">
        <v>360</v>
      </c>
      <c r="N40" s="47">
        <v>400</v>
      </c>
    </row>
    <row r="41" spans="2:14" ht="22.5">
      <c r="B41" s="33">
        <f t="shared" si="1"/>
        <v>33</v>
      </c>
      <c r="C41" s="59" t="s">
        <v>92</v>
      </c>
      <c r="D41" s="33" t="s">
        <v>85</v>
      </c>
      <c r="E41" s="56" t="s">
        <v>119</v>
      </c>
      <c r="F41" s="49" t="s">
        <v>133</v>
      </c>
      <c r="G41" s="46">
        <v>2416</v>
      </c>
      <c r="H41" s="47">
        <f>I41+K41+L41+M41+N41</f>
        <v>480</v>
      </c>
      <c r="I41" s="47"/>
      <c r="J41" s="47"/>
      <c r="K41" s="47">
        <v>200</v>
      </c>
      <c r="L41" s="47">
        <v>100</v>
      </c>
      <c r="M41" s="47">
        <v>180</v>
      </c>
      <c r="N41" s="47"/>
    </row>
    <row r="42" spans="2:14" ht="45">
      <c r="B42" s="33">
        <f t="shared" si="1"/>
        <v>34</v>
      </c>
      <c r="C42" s="59" t="s">
        <v>75</v>
      </c>
      <c r="D42" s="33" t="s">
        <v>85</v>
      </c>
      <c r="E42" s="56" t="s">
        <v>120</v>
      </c>
      <c r="F42" s="49" t="s">
        <v>37</v>
      </c>
      <c r="G42" s="46">
        <v>2527</v>
      </c>
      <c r="H42" s="47">
        <f>I42+J42+K42+L42+M42+N42</f>
        <v>150</v>
      </c>
      <c r="I42" s="47"/>
      <c r="J42" s="47"/>
      <c r="K42" s="47">
        <v>150</v>
      </c>
      <c r="L42" s="47"/>
      <c r="M42" s="47"/>
      <c r="N42" s="47"/>
    </row>
    <row r="43" spans="2:14" ht="22.5">
      <c r="B43" s="33">
        <f t="shared" si="1"/>
        <v>35</v>
      </c>
      <c r="C43" s="59" t="s">
        <v>109</v>
      </c>
      <c r="D43" s="33" t="s">
        <v>85</v>
      </c>
      <c r="E43" s="56" t="s">
        <v>121</v>
      </c>
      <c r="F43" s="49" t="s">
        <v>93</v>
      </c>
      <c r="G43" s="46">
        <v>5166</v>
      </c>
      <c r="H43" s="47">
        <f>I43+J43+K43+L43+M43+N43</f>
        <v>1500</v>
      </c>
      <c r="I43" s="47"/>
      <c r="J43" s="47"/>
      <c r="K43" s="47">
        <v>200</v>
      </c>
      <c r="L43" s="47">
        <v>100</v>
      </c>
      <c r="M43" s="47">
        <v>1200</v>
      </c>
      <c r="N43" s="47"/>
    </row>
    <row r="44" spans="2:14" ht="33.75">
      <c r="B44" s="33">
        <f t="shared" si="1"/>
        <v>36</v>
      </c>
      <c r="C44" s="59" t="s">
        <v>94</v>
      </c>
      <c r="D44" s="33" t="s">
        <v>85</v>
      </c>
      <c r="E44" s="56" t="s">
        <v>122</v>
      </c>
      <c r="F44" s="49" t="s">
        <v>112</v>
      </c>
      <c r="G44" s="46">
        <v>5445</v>
      </c>
      <c r="H44" s="47">
        <f>I44+J44+K44+L44+M44+N44</f>
        <v>2250</v>
      </c>
      <c r="I44" s="47"/>
      <c r="J44" s="47"/>
      <c r="K44" s="47">
        <v>100</v>
      </c>
      <c r="L44" s="47">
        <v>150</v>
      </c>
      <c r="M44" s="47">
        <v>800</v>
      </c>
      <c r="N44" s="47">
        <v>1200</v>
      </c>
    </row>
    <row r="45" spans="2:14" ht="22.5">
      <c r="B45" s="33">
        <f t="shared" si="1"/>
        <v>37</v>
      </c>
      <c r="C45" s="59" t="s">
        <v>95</v>
      </c>
      <c r="D45" s="33" t="s">
        <v>85</v>
      </c>
      <c r="E45" s="56" t="s">
        <v>114</v>
      </c>
      <c r="F45" s="49" t="s">
        <v>96</v>
      </c>
      <c r="G45" s="46">
        <v>1763</v>
      </c>
      <c r="H45" s="47">
        <f>I45+J45+K45+L45+M45+N45</f>
        <v>200</v>
      </c>
      <c r="I45" s="47"/>
      <c r="J45" s="47"/>
      <c r="K45" s="47">
        <v>200</v>
      </c>
      <c r="L45" s="47"/>
      <c r="M45" s="47"/>
      <c r="N45" s="47"/>
    </row>
    <row r="46" spans="2:14" ht="51">
      <c r="B46" s="33">
        <f t="shared" si="1"/>
        <v>38</v>
      </c>
      <c r="C46" s="59" t="s">
        <v>97</v>
      </c>
      <c r="D46" s="33" t="s">
        <v>85</v>
      </c>
      <c r="E46" s="56" t="s">
        <v>123</v>
      </c>
      <c r="F46" s="49" t="s">
        <v>37</v>
      </c>
      <c r="G46" s="46">
        <v>5166</v>
      </c>
      <c r="H46" s="47">
        <v>100</v>
      </c>
      <c r="I46" s="47"/>
      <c r="J46" s="47"/>
      <c r="K46" s="47">
        <v>100</v>
      </c>
      <c r="L46" s="47"/>
      <c r="M46" s="47"/>
      <c r="N46" s="47"/>
    </row>
    <row r="47" spans="2:14" ht="37.5" customHeight="1">
      <c r="B47" s="33">
        <f t="shared" si="1"/>
        <v>39</v>
      </c>
      <c r="C47" s="59" t="s">
        <v>98</v>
      </c>
      <c r="D47" s="33" t="s">
        <v>85</v>
      </c>
      <c r="E47" s="56" t="s">
        <v>124</v>
      </c>
      <c r="F47" s="49" t="s">
        <v>53</v>
      </c>
      <c r="G47" s="48">
        <v>389</v>
      </c>
      <c r="H47" s="47">
        <v>120</v>
      </c>
      <c r="I47" s="47"/>
      <c r="J47" s="47"/>
      <c r="K47" s="47">
        <v>120</v>
      </c>
      <c r="L47" s="47"/>
      <c r="M47" s="47"/>
      <c r="N47" s="47"/>
    </row>
    <row r="48" spans="2:14" ht="33.75">
      <c r="B48" s="33">
        <f t="shared" si="1"/>
        <v>40</v>
      </c>
      <c r="C48" s="59" t="s">
        <v>99</v>
      </c>
      <c r="D48" s="33" t="s">
        <v>85</v>
      </c>
      <c r="E48" s="56" t="s">
        <v>137</v>
      </c>
      <c r="F48" s="58" t="s">
        <v>53</v>
      </c>
      <c r="G48" s="46">
        <v>1990</v>
      </c>
      <c r="H48" s="47">
        <f aca="true" t="shared" si="2" ref="H48:H57">I48+J48+K48+L48+M48+N48</f>
        <v>480</v>
      </c>
      <c r="I48" s="47"/>
      <c r="J48" s="47"/>
      <c r="K48" s="47">
        <v>150</v>
      </c>
      <c r="L48" s="47">
        <v>100</v>
      </c>
      <c r="M48" s="47">
        <v>230</v>
      </c>
      <c r="N48" s="47"/>
    </row>
    <row r="49" spans="2:14" ht="22.5">
      <c r="B49" s="33">
        <f t="shared" si="1"/>
        <v>41</v>
      </c>
      <c r="C49" s="59" t="s">
        <v>100</v>
      </c>
      <c r="D49" s="33" t="s">
        <v>85</v>
      </c>
      <c r="E49" s="56" t="s">
        <v>108</v>
      </c>
      <c r="F49" s="49" t="s">
        <v>53</v>
      </c>
      <c r="G49" s="46">
        <v>3264</v>
      </c>
      <c r="H49" s="47">
        <f t="shared" si="2"/>
        <v>480</v>
      </c>
      <c r="I49" s="47"/>
      <c r="J49" s="47"/>
      <c r="K49" s="47">
        <v>200</v>
      </c>
      <c r="L49" s="47">
        <v>100</v>
      </c>
      <c r="M49" s="47">
        <v>180</v>
      </c>
      <c r="N49" s="47"/>
    </row>
    <row r="50" spans="2:14" ht="22.5">
      <c r="B50" s="33">
        <f t="shared" si="1"/>
        <v>42</v>
      </c>
      <c r="C50" s="59" t="s">
        <v>101</v>
      </c>
      <c r="D50" s="33" t="s">
        <v>85</v>
      </c>
      <c r="E50" s="56" t="s">
        <v>125</v>
      </c>
      <c r="F50" s="49" t="s">
        <v>93</v>
      </c>
      <c r="G50" s="46">
        <v>2755</v>
      </c>
      <c r="H50" s="47">
        <f t="shared" si="2"/>
        <v>480</v>
      </c>
      <c r="I50" s="47"/>
      <c r="J50" s="47"/>
      <c r="K50" s="47">
        <v>100</v>
      </c>
      <c r="L50" s="47">
        <v>100</v>
      </c>
      <c r="M50" s="47">
        <v>280</v>
      </c>
      <c r="N50" s="47"/>
    </row>
    <row r="51" spans="2:14" ht="33.75">
      <c r="B51" s="33">
        <f t="shared" si="1"/>
        <v>43</v>
      </c>
      <c r="C51" s="59" t="s">
        <v>128</v>
      </c>
      <c r="D51" s="33" t="s">
        <v>85</v>
      </c>
      <c r="E51" s="56" t="s">
        <v>126</v>
      </c>
      <c r="F51" s="49" t="s">
        <v>133</v>
      </c>
      <c r="G51" s="46">
        <v>1600</v>
      </c>
      <c r="H51" s="47">
        <f t="shared" si="2"/>
        <v>480</v>
      </c>
      <c r="I51" s="47"/>
      <c r="J51" s="47"/>
      <c r="K51" s="47">
        <v>100</v>
      </c>
      <c r="L51" s="47">
        <v>180</v>
      </c>
      <c r="M51" s="47">
        <v>200</v>
      </c>
      <c r="N51" s="47"/>
    </row>
    <row r="52" spans="2:14" ht="33.75">
      <c r="B52" s="33">
        <f t="shared" si="1"/>
        <v>44</v>
      </c>
      <c r="C52" s="59" t="s">
        <v>102</v>
      </c>
      <c r="D52" s="33" t="s">
        <v>85</v>
      </c>
      <c r="E52" s="56" t="s">
        <v>141</v>
      </c>
      <c r="F52" s="49">
        <v>2012</v>
      </c>
      <c r="G52" s="46">
        <v>1944</v>
      </c>
      <c r="H52" s="47">
        <f t="shared" si="2"/>
        <v>200</v>
      </c>
      <c r="I52" s="47"/>
      <c r="J52" s="47"/>
      <c r="K52" s="47">
        <v>200</v>
      </c>
      <c r="L52" s="47"/>
      <c r="M52" s="47"/>
      <c r="N52" s="47"/>
    </row>
    <row r="53" spans="2:14" ht="22.5">
      <c r="B53" s="33">
        <f t="shared" si="1"/>
        <v>45</v>
      </c>
      <c r="C53" s="59" t="s">
        <v>99</v>
      </c>
      <c r="D53" s="33" t="s">
        <v>85</v>
      </c>
      <c r="E53" s="56" t="s">
        <v>103</v>
      </c>
      <c r="F53" s="49" t="s">
        <v>104</v>
      </c>
      <c r="G53" s="46">
        <v>1471</v>
      </c>
      <c r="H53" s="47">
        <f t="shared" si="2"/>
        <v>440</v>
      </c>
      <c r="I53" s="47"/>
      <c r="J53" s="47"/>
      <c r="K53" s="47">
        <v>230</v>
      </c>
      <c r="L53" s="47">
        <v>210</v>
      </c>
      <c r="M53" s="47"/>
      <c r="N53" s="47"/>
    </row>
    <row r="54" spans="2:14" ht="33.75">
      <c r="B54" s="33">
        <f t="shared" si="1"/>
        <v>46</v>
      </c>
      <c r="C54" s="59" t="s">
        <v>105</v>
      </c>
      <c r="D54" s="33" t="s">
        <v>85</v>
      </c>
      <c r="E54" s="56" t="s">
        <v>138</v>
      </c>
      <c r="F54" s="49" t="s">
        <v>44</v>
      </c>
      <c r="G54" s="46">
        <v>1600</v>
      </c>
      <c r="H54" s="47">
        <f t="shared" si="2"/>
        <v>480</v>
      </c>
      <c r="I54" s="47"/>
      <c r="J54" s="47"/>
      <c r="K54" s="47">
        <v>100</v>
      </c>
      <c r="L54" s="47">
        <v>100</v>
      </c>
      <c r="M54" s="47">
        <v>280</v>
      </c>
      <c r="N54" s="47"/>
    </row>
    <row r="55" spans="2:14" ht="22.5">
      <c r="B55" s="33">
        <f t="shared" si="1"/>
        <v>47</v>
      </c>
      <c r="C55" s="59" t="s">
        <v>139</v>
      </c>
      <c r="D55" s="33" t="s">
        <v>85</v>
      </c>
      <c r="E55" s="56" t="s">
        <v>106</v>
      </c>
      <c r="F55" s="49" t="s">
        <v>93</v>
      </c>
      <c r="G55" s="46">
        <v>3800</v>
      </c>
      <c r="H55" s="47">
        <f t="shared" si="2"/>
        <v>960</v>
      </c>
      <c r="I55" s="47"/>
      <c r="J55" s="47"/>
      <c r="K55" s="47">
        <v>200</v>
      </c>
      <c r="L55" s="47">
        <v>100</v>
      </c>
      <c r="M55" s="47">
        <v>660</v>
      </c>
      <c r="N55" s="47"/>
    </row>
    <row r="56" spans="2:14" ht="42" customHeight="1">
      <c r="B56" s="33">
        <f t="shared" si="1"/>
        <v>48</v>
      </c>
      <c r="C56" s="59" t="s">
        <v>110</v>
      </c>
      <c r="D56" s="33" t="s">
        <v>85</v>
      </c>
      <c r="E56" s="57" t="s">
        <v>111</v>
      </c>
      <c r="F56" s="49" t="s">
        <v>112</v>
      </c>
      <c r="G56" s="46">
        <v>16286</v>
      </c>
      <c r="H56" s="47">
        <f t="shared" si="2"/>
        <v>1300</v>
      </c>
      <c r="I56" s="47"/>
      <c r="J56" s="47"/>
      <c r="K56" s="47">
        <v>200</v>
      </c>
      <c r="L56" s="47">
        <v>100</v>
      </c>
      <c r="M56" s="47">
        <v>300</v>
      </c>
      <c r="N56" s="47">
        <v>700</v>
      </c>
    </row>
    <row r="57" spans="2:14" ht="22.5">
      <c r="B57" s="33">
        <f>B56+1</f>
        <v>49</v>
      </c>
      <c r="C57" s="59" t="s">
        <v>107</v>
      </c>
      <c r="D57" s="33" t="s">
        <v>85</v>
      </c>
      <c r="E57" s="56" t="s">
        <v>140</v>
      </c>
      <c r="F57" s="49" t="s">
        <v>37</v>
      </c>
      <c r="G57" s="48">
        <v>880</v>
      </c>
      <c r="H57" s="47">
        <f t="shared" si="2"/>
        <v>250</v>
      </c>
      <c r="I57" s="47"/>
      <c r="J57" s="47"/>
      <c r="K57" s="47">
        <v>250</v>
      </c>
      <c r="L57" s="47"/>
      <c r="M57" s="47"/>
      <c r="N57" s="47"/>
    </row>
    <row r="58" spans="2:14" ht="33.75">
      <c r="B58" s="33">
        <f>B57+1</f>
        <v>50</v>
      </c>
      <c r="C58" s="59" t="s">
        <v>130</v>
      </c>
      <c r="D58" s="33" t="s">
        <v>85</v>
      </c>
      <c r="E58" s="56" t="s">
        <v>131</v>
      </c>
      <c r="F58" s="49" t="s">
        <v>51</v>
      </c>
      <c r="G58" s="48">
        <v>476</v>
      </c>
      <c r="H58" s="47">
        <v>150</v>
      </c>
      <c r="I58" s="47"/>
      <c r="J58" s="47"/>
      <c r="K58" s="47">
        <v>150</v>
      </c>
      <c r="L58" s="47"/>
      <c r="M58" s="47"/>
      <c r="N58" s="47">
        <v>0</v>
      </c>
    </row>
    <row r="59" spans="2:14" ht="33.75">
      <c r="B59" s="33">
        <f>B58+1</f>
        <v>51</v>
      </c>
      <c r="C59" s="59" t="s">
        <v>142</v>
      </c>
      <c r="D59" s="33" t="s">
        <v>85</v>
      </c>
      <c r="E59" s="56" t="s">
        <v>143</v>
      </c>
      <c r="F59" s="49" t="s">
        <v>93</v>
      </c>
      <c r="G59" s="46">
        <v>2250</v>
      </c>
      <c r="H59" s="47">
        <f>K59+L59+M59+N59</f>
        <v>740</v>
      </c>
      <c r="I59" s="47"/>
      <c r="J59" s="47"/>
      <c r="K59" s="47">
        <v>100</v>
      </c>
      <c r="L59" s="47">
        <v>80</v>
      </c>
      <c r="M59" s="47">
        <v>200</v>
      </c>
      <c r="N59" s="47">
        <v>360</v>
      </c>
    </row>
    <row r="60" spans="2:14" ht="19.5" customHeight="1">
      <c r="B60" s="33"/>
      <c r="C60" s="36"/>
      <c r="D60" s="33" t="s">
        <v>79</v>
      </c>
      <c r="E60" s="36"/>
      <c r="F60" s="50"/>
      <c r="G60" s="50"/>
      <c r="H60" s="51">
        <f>SUM(H36:H59)</f>
        <v>16190</v>
      </c>
      <c r="I60" s="51"/>
      <c r="J60" s="51"/>
      <c r="K60" s="51">
        <f>SUM(K36:K59)</f>
        <v>3890</v>
      </c>
      <c r="L60" s="51">
        <f>SUM(L36:L59)</f>
        <v>1770</v>
      </c>
      <c r="M60" s="51">
        <f>SUM(M36:M59)</f>
        <v>6170</v>
      </c>
      <c r="N60" s="53">
        <f>SUM(N36:N59)</f>
        <v>4360</v>
      </c>
    </row>
    <row r="61" spans="2:14" ht="24" customHeight="1">
      <c r="B61" s="63" t="s">
        <v>80</v>
      </c>
      <c r="C61" s="63"/>
      <c r="D61" s="63"/>
      <c r="E61" s="63"/>
      <c r="F61" s="50"/>
      <c r="G61" s="50"/>
      <c r="H61" s="51"/>
      <c r="I61" s="51"/>
      <c r="J61" s="51"/>
      <c r="K61" s="54">
        <f>K34+K60</f>
        <v>10899</v>
      </c>
      <c r="L61" s="54">
        <f>L34+L60</f>
        <v>7861</v>
      </c>
      <c r="M61" s="54">
        <f>M34+M60</f>
        <v>7390</v>
      </c>
      <c r="N61" s="55">
        <f>N34+N60</f>
        <v>5860</v>
      </c>
    </row>
    <row r="62" spans="2:5" ht="12.75">
      <c r="B62" s="64"/>
      <c r="C62" s="65"/>
      <c r="D62" s="65"/>
      <c r="E62" s="66"/>
    </row>
  </sheetData>
  <sheetProtection/>
  <mergeCells count="17">
    <mergeCell ref="D4:D5"/>
    <mergeCell ref="E4:E5"/>
    <mergeCell ref="B4:B5"/>
    <mergeCell ref="C4:C5"/>
    <mergeCell ref="B6:N6"/>
    <mergeCell ref="B35:N35"/>
    <mergeCell ref="I4:N4"/>
    <mergeCell ref="C1:J1"/>
    <mergeCell ref="C2:J2"/>
    <mergeCell ref="K1:M1"/>
    <mergeCell ref="B61:E61"/>
    <mergeCell ref="B62:E62"/>
    <mergeCell ref="F4:F5"/>
    <mergeCell ref="G4:G5"/>
    <mergeCell ref="H4:H5"/>
    <mergeCell ref="B34:F3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8" r:id="rId1"/>
  <headerFooter alignWithMargins="0">
    <oddFooter>&amp;R&amp;P</oddFooter>
  </headerFooter>
  <rowBreaks count="2" manualBreakCount="2">
    <brk id="34" min="1" max="13" man="1"/>
    <brk id="50" min="1" max="13" man="1"/>
  </rowBreaks>
  <colBreaks count="1" manualBreakCount="1">
    <brk id="2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WOJ. PODKARPACKIEGO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MARSZAŁKOWSKI</dc:creator>
  <cp:keywords/>
  <dc:description/>
  <cp:lastModifiedBy>j.madry</cp:lastModifiedBy>
  <cp:lastPrinted>2012-04-20T09:32:01Z</cp:lastPrinted>
  <dcterms:created xsi:type="dcterms:W3CDTF">2006-05-29T07:39:18Z</dcterms:created>
  <dcterms:modified xsi:type="dcterms:W3CDTF">2012-04-24T06:46:40Z</dcterms:modified>
  <cp:category/>
  <cp:version/>
  <cp:contentType/>
  <cp:contentStatus/>
</cp:coreProperties>
</file>