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kowal\Desktop\do wysłania\2022\listopad 2022\US zmiany w budżecie\"/>
    </mc:Choice>
  </mc:AlternateContent>
  <xr:revisionPtr revIDLastSave="0" documentId="13_ncr:1_{AE23949B-6183-47A9-A3CD-3F3EBD900ED6}" xr6:coauthVersionLast="36" xr6:coauthVersionMax="47" xr10:uidLastSave="{00000000-0000-0000-0000-000000000000}"/>
  <bookViews>
    <workbookView xWindow="660" yWindow="1230" windowWidth="28485" windowHeight="14715" xr2:uid="{00000000-000D-0000-FFFF-FFFF00000000}"/>
  </bookViews>
  <sheets>
    <sheet name="dochody" sheetId="12" r:id="rId1"/>
    <sheet name="wydatki" sheetId="11" r:id="rId2"/>
  </sheets>
  <definedNames>
    <definedName name="_xlnm.Print_Area" localSheetId="0">dochody!$A$1:$H$6</definedName>
    <definedName name="_xlnm.Print_Area" localSheetId="1">wydatki!$A$1:$H$25</definedName>
    <definedName name="_xlnm.Print_Titles" localSheetId="0">dochody!$2:$3</definedName>
    <definedName name="_xlnm.Print_Titles" localSheetId="1">wydatki!$1:$2</definedName>
  </definedNames>
  <calcPr calcId="191029"/>
</workbook>
</file>

<file path=xl/calcChain.xml><?xml version="1.0" encoding="utf-8"?>
<calcChain xmlns="http://schemas.openxmlformats.org/spreadsheetml/2006/main">
  <c r="E23" i="11" l="1"/>
  <c r="D23" i="11"/>
  <c r="D24" i="11" l="1"/>
  <c r="D5" i="12" l="1"/>
  <c r="C5" i="12"/>
  <c r="C6" i="12" s="1"/>
  <c r="D21" i="11" l="1"/>
  <c r="D6" i="11" l="1"/>
  <c r="J9" i="11" l="1"/>
  <c r="D8" i="11" l="1"/>
</calcChain>
</file>

<file path=xl/sharedStrings.xml><?xml version="1.0" encoding="utf-8"?>
<sst xmlns="http://schemas.openxmlformats.org/spreadsheetml/2006/main" count="85" uniqueCount="58">
  <si>
    <t>Dział</t>
  </si>
  <si>
    <t>Rozdział</t>
  </si>
  <si>
    <t>Zmniejszenia
/kwota w zł/</t>
  </si>
  <si>
    <t>Zwiększenia
/kwota w zł/</t>
  </si>
  <si>
    <t>Przeznaczenie</t>
  </si>
  <si>
    <t>Suma</t>
  </si>
  <si>
    <t>Ogółem plan wydatków</t>
  </si>
  <si>
    <t>WYDATKI</t>
  </si>
  <si>
    <t>Jednostka realizująca</t>
  </si>
  <si>
    <t>DOCHODY</t>
  </si>
  <si>
    <t>Źródło</t>
  </si>
  <si>
    <t>Ogółem plan dochodów</t>
  </si>
  <si>
    <t>Propozycje 
BF</t>
  </si>
  <si>
    <t>Wpływ wniosku do BF/PLZ</t>
  </si>
  <si>
    <t>750</t>
  </si>
  <si>
    <t>851</t>
  </si>
  <si>
    <t>Lp.</t>
  </si>
  <si>
    <t>Dep. SI</t>
  </si>
  <si>
    <t>Dep. RR</t>
  </si>
  <si>
    <t>Dep. OZ</t>
  </si>
  <si>
    <t>Dep. DO/ instytucje kultury</t>
  </si>
  <si>
    <t>KZ</t>
  </si>
  <si>
    <r>
      <rPr>
        <b/>
        <u/>
        <sz val="18"/>
        <rFont val="Arial"/>
        <family val="2"/>
        <charset val="238"/>
      </rPr>
      <t xml:space="preserve">Zmniejszenie planu dotacji </t>
    </r>
    <r>
      <rPr>
        <sz val="18"/>
        <rFont val="Arial"/>
        <family val="2"/>
        <charset val="238"/>
      </rPr>
      <t>celowej dla Arboretum i Zakładu Fizjografii w Bolestraszycach przeznaczonej na realizację zdania:
1) "Zakup samochodu towarowo - osobowego" - 15.800,-zł,
2) "Budowa alejki i bezkolizyjnego przejścia" - 78.600,-zł,
3) "Budowa zaplecza edukacyjno-technicznego" - 260.500,-zł.
4) "Modernizacja kotłowni w budynku Dworu Michałowskiego" - 58.500,-zł.</t>
    </r>
  </si>
  <si>
    <r>
      <rPr>
        <b/>
        <u/>
        <sz val="18"/>
        <rFont val="Arial"/>
        <family val="2"/>
        <charset val="238"/>
      </rPr>
      <t>Zwiększenie planu dotacji</t>
    </r>
    <r>
      <rPr>
        <sz val="18"/>
        <rFont val="Arial"/>
        <family val="2"/>
        <charset val="238"/>
      </rPr>
      <t xml:space="preserve"> podmiotowej dla Arboretum i Zakładu Fizjografii w Bolestraszycach z przeznaczeniem na dofinansowanie działalności bieżącej w zakresie realizowanych zadań statutowych.</t>
    </r>
  </si>
  <si>
    <t>Dep. DO</t>
  </si>
  <si>
    <r>
      <rPr>
        <b/>
        <u/>
        <sz val="18"/>
        <rFont val="Arial"/>
        <family val="2"/>
        <charset val="238"/>
      </rPr>
      <t>Zmniejszenie planu dotacji</t>
    </r>
    <r>
      <rPr>
        <sz val="18"/>
        <rFont val="Arial"/>
        <family val="2"/>
        <charset val="238"/>
      </rPr>
      <t xml:space="preserve"> celowej dla Podkarpackiego Centrum Medycznego przeznaczonej na realizację zadania pn. "Zwiększenie efektywności energetycznej budynku Obwodu Lecznictwa Kolejowego w Rzeszowie poprzez termomodernizację i zastosowanie odnawialnych źródeł energii".</t>
    </r>
  </si>
  <si>
    <r>
      <rPr>
        <b/>
        <u/>
        <sz val="18"/>
        <rFont val="Arial"/>
        <family val="2"/>
        <charset val="238"/>
      </rPr>
      <t xml:space="preserve">Zmniejszenie planu dotacji </t>
    </r>
    <r>
      <rPr>
        <sz val="18"/>
        <rFont val="Arial"/>
        <family val="2"/>
        <charset val="238"/>
      </rPr>
      <t>celowej dla Klinicznego Szpitala Nr 2 im. Św. Jadwigi Królowej w Rzeszowie przeznaczonej na realizację zadania pn. "E-usługi w Klinicznym Szpitalu Wojewódzkim Nr 2 im. Św. Jadwigi Królowej w Rzeszowie".</t>
    </r>
  </si>
  <si>
    <t>700</t>
  </si>
  <si>
    <t>Dep. RG</t>
  </si>
  <si>
    <t>Dochody z tytułu wpływów z refundacji opłat za dysponowanie nieruchomościami w związku z utrzymaniem infrastruktury wytworzonej w ramach projektu pn. "Sieć Szerokopasmowa Polski Wschodniej - Województwo Podkarpackie".</t>
  </si>
  <si>
    <t>600</t>
  </si>
  <si>
    <t>Dep. DT</t>
  </si>
  <si>
    <r>
      <rPr>
        <b/>
        <u/>
        <sz val="18"/>
        <rFont val="Arial"/>
        <family val="2"/>
        <charset val="238"/>
      </rPr>
      <t>Ustalenie planu dotacji</t>
    </r>
    <r>
      <rPr>
        <sz val="18"/>
        <rFont val="Arial"/>
        <family val="2"/>
        <charset val="238"/>
      </rPr>
      <t xml:space="preserve"> celowej na pomoc finansową dla Gminy Dydnia z przeznaczeniem na zakup sprzętu do zimowego utrzymania chodników.</t>
    </r>
  </si>
  <si>
    <t xml:space="preserve">Dep. RP </t>
  </si>
  <si>
    <t>700
750
921</t>
  </si>
  <si>
    <t>70005
75095
92109
92195</t>
  </si>
  <si>
    <r>
      <rPr>
        <b/>
        <u/>
        <sz val="18"/>
        <rFont val="Arial"/>
        <family val="2"/>
        <charset val="238"/>
      </rPr>
      <t>Zmniejszenie planu wydatków</t>
    </r>
    <r>
      <rPr>
        <sz val="18"/>
        <rFont val="Arial"/>
        <family val="2"/>
        <charset val="238"/>
      </rPr>
      <t xml:space="preserve"> przeznaczonych na realizację zadania pn. "Remont instalacji elektrycznej w obiektach położonych w krośnie przy ul. Żółkiewskiego 10".</t>
    </r>
  </si>
  <si>
    <r>
      <rPr>
        <b/>
        <u/>
        <sz val="18"/>
        <rFont val="Arial"/>
        <family val="2"/>
        <charset val="238"/>
      </rPr>
      <t>Zmniejszenie planu wydatków</t>
    </r>
    <r>
      <rPr>
        <sz val="18"/>
        <rFont val="Arial"/>
        <family val="2"/>
        <charset val="238"/>
      </rPr>
      <t xml:space="preserve"> przeznaczonych na realizację zadania pn. "Spotkanie Regionów Karpackich - Dni Dobrosąsiedztwa".</t>
    </r>
  </si>
  <si>
    <r>
      <rPr>
        <b/>
        <u/>
        <sz val="18"/>
        <rFont val="Arial"/>
        <family val="2"/>
        <charset val="238"/>
      </rPr>
      <t>Zmniejszenie planu dotacji</t>
    </r>
    <r>
      <rPr>
        <sz val="18"/>
        <rFont val="Arial"/>
        <family val="2"/>
        <charset val="238"/>
      </rPr>
      <t xml:space="preserve"> celowej dla Wojewódzkiego Szpitala Podkarpackiego im. Jana Pawła II w Krośnie przeznaczonej na realizację zadania pn. "Zakup sprzętu medycznego: laseru holmowego, aparatu USG, urządzenia do radiochirurgii skóry, artroskopu oraz sterylizatora niskotemperaturowego z fazą plazmy lub bez fazy plazmy dla Wojewódzkiego Szpitala Podkarpackiego im. Jana Pawła II w Krośnie".</t>
    </r>
  </si>
  <si>
    <r>
      <rPr>
        <b/>
        <u/>
        <sz val="18"/>
        <rFont val="Arial"/>
        <family val="2"/>
        <charset val="238"/>
      </rPr>
      <t xml:space="preserve">Zwiększenie planu dotacji celowej </t>
    </r>
    <r>
      <rPr>
        <sz val="18"/>
        <rFont val="Arial"/>
        <family val="2"/>
        <charset val="238"/>
      </rPr>
      <t>dla Wojewódzkiej Stacji Pogotowia Ratunkowego w Rzeszowie z przeznaczeniem na realizację zadania pn. "Modernizacja placów, dróg dojazdowych oraz pokrycia dachowego głównej bazy transportu i stacjonowania ambulansów Wojewódzkiej Stacji Pogotowia Ratunkowego w Rzeszowie".</t>
    </r>
  </si>
  <si>
    <r>
      <rPr>
        <b/>
        <u/>
        <sz val="18"/>
        <rFont val="Arial"/>
        <family val="2"/>
        <charset val="238"/>
      </rPr>
      <t xml:space="preserve">Zmniejszenie planu dotacji </t>
    </r>
    <r>
      <rPr>
        <sz val="18"/>
        <rFont val="Arial"/>
        <family val="2"/>
        <charset val="238"/>
      </rPr>
      <t>celowej dla Muzeum Okręgowego w Rzeszowie przeznaczonej na wkład własny do zadania pn. "Zakup obrazu Piotra Michałowskiego "Błękitny huzar, Huzar austriacki na koniu, Huzar austriacki".</t>
    </r>
  </si>
  <si>
    <t xml:space="preserve">                                        </t>
  </si>
  <si>
    <t>720</t>
  </si>
  <si>
    <r>
      <rPr>
        <b/>
        <u/>
        <sz val="18"/>
        <rFont val="Arial"/>
        <family val="2"/>
        <charset val="238"/>
      </rPr>
      <t>Zmniejszenie planu dotacji celowych</t>
    </r>
    <r>
      <rPr>
        <sz val="18"/>
        <rFont val="Arial"/>
        <family val="2"/>
        <charset val="238"/>
      </rPr>
      <t xml:space="preserve"> dla Muzeum Podkarpackiego w Krośnie przeznaczonej na realizację zadania pn. "Rewitalizacja obiektów użyteczności publicznej w celu nadania im nowej funkcji społecznej".</t>
    </r>
  </si>
  <si>
    <r>
      <rPr>
        <b/>
        <u/>
        <sz val="18"/>
        <rFont val="Arial"/>
        <family val="2"/>
        <charset val="238"/>
      </rPr>
      <t>Zmniejszenie planu dotacji</t>
    </r>
    <r>
      <rPr>
        <sz val="18"/>
        <rFont val="Arial"/>
        <family val="2"/>
        <charset val="238"/>
      </rPr>
      <t xml:space="preserve"> celowej na pomoc finansową dla Gminy Solina na realizację zadania pn. "Budowa kładki rowerowo- pieszej nad Jeziorem Solińskim".</t>
    </r>
  </si>
  <si>
    <r>
      <rPr>
        <b/>
        <u/>
        <sz val="18"/>
        <rFont val="Arial"/>
        <family val="2"/>
        <charset val="238"/>
      </rPr>
      <t>Zwiększenie planu dotacji</t>
    </r>
    <r>
      <rPr>
        <sz val="18"/>
        <rFont val="Arial"/>
        <family val="2"/>
        <charset val="238"/>
      </rPr>
      <t xml:space="preserve"> podmiotowej dla Muzeum - Zamku w Łańcucie z przeznaczeniem na dofinansowanie działalności bieżącej w zakresie realizowanych zadań statutowych.</t>
    </r>
  </si>
  <si>
    <r>
      <rPr>
        <b/>
        <u/>
        <sz val="18"/>
        <rFont val="Arial"/>
        <family val="2"/>
        <charset val="238"/>
      </rPr>
      <t xml:space="preserve">Zmniejszenie planu dotacji </t>
    </r>
    <r>
      <rPr>
        <sz val="18"/>
        <rFont val="Arial"/>
        <family val="2"/>
        <charset val="238"/>
      </rPr>
      <t>celowej na pomoc finansową dla Gminy Miasto Rzeszów przenaczonej na realizację zadania pn. "Budowa Podkarpackiego Centrum lekkoatletycznego przy ul. Wyspiańskiego 22 w Rzeszowie".</t>
    </r>
  </si>
  <si>
    <t>Dep. EN</t>
  </si>
  <si>
    <r>
      <rPr>
        <b/>
        <u/>
        <sz val="18"/>
        <rFont val="Arial"/>
        <family val="2"/>
        <charset val="238"/>
      </rPr>
      <t>Zmniejszenie planu wydatków</t>
    </r>
    <r>
      <rPr>
        <sz val="18"/>
        <rFont val="Arial"/>
        <family val="2"/>
        <charset val="238"/>
      </rPr>
      <t xml:space="preserve"> przeznaczonych na:
1) realizację zadań dotyczących utrzymania projektu pn. "Podkarpacki System Informacji Medycznej "PSIM" - 120.318,-zł (</t>
    </r>
    <r>
      <rPr>
        <b/>
        <sz val="18"/>
        <rFont val="Arial"/>
        <family val="2"/>
        <charset val="238"/>
      </rPr>
      <t>dotyczy WPF</t>
    </r>
    <r>
      <rPr>
        <sz val="18"/>
        <rFont val="Arial"/>
        <family val="2"/>
        <charset val="238"/>
      </rPr>
      <t>)
2) działania promocyjne na rzecz popularyzacji społeczeństwa informacyjnego - 10.000,-zł,
3) realizację zadań dotyczących utrzymania projektu pn. "Podkarpacki System Informacji Przestrzennej "PSIP" - 305.000,-zł (</t>
    </r>
    <r>
      <rPr>
        <b/>
        <sz val="18"/>
        <rFont val="Arial"/>
        <family val="2"/>
        <charset val="238"/>
      </rPr>
      <t>dotyczy WPF</t>
    </r>
    <r>
      <rPr>
        <sz val="18"/>
        <rFont val="Arial"/>
        <family val="2"/>
        <charset val="238"/>
      </rPr>
      <t>),
4) opłaty i rozliczenia związane z utrzymaniem sieci szerokopasmowej - 335.000,-zł,
5) wykonanie ekspertyz, analiz i opinii w zakresie projektów realizowanych i planowanych do realizacji - 236.905,-zł.</t>
    </r>
  </si>
  <si>
    <t>Finansowanie wydatków</t>
  </si>
  <si>
    <t>środki własne Samorządu Województwa</t>
  </si>
  <si>
    <t>dotacja celowa z budżetu państwa</t>
  </si>
  <si>
    <r>
      <rPr>
        <b/>
        <u/>
        <sz val="18"/>
        <rFont val="Arial"/>
        <family val="2"/>
        <charset val="238"/>
      </rPr>
      <t xml:space="preserve">Zmniejszenie planu dotacji </t>
    </r>
    <r>
      <rPr>
        <sz val="18"/>
        <rFont val="Arial"/>
        <family val="2"/>
        <charset val="238"/>
      </rPr>
      <t>celowej dla Klinicznego Szpitala Nr 2 im. Św. Jadwigi Królowej w Rzeszowie przeznaczonej na realizację zadania pn. "Rozszerzenie działalności Podkarpackiego Centrum Zdrowia Dziecka wraz z rozbudową Klinicznego Szpitala Wojewódzkiego Nr 2 im. Św. Jadwigi Królowej w Rzeszowie".</t>
    </r>
  </si>
  <si>
    <r>
      <rPr>
        <b/>
        <u/>
        <sz val="18"/>
        <rFont val="Arial"/>
        <family val="2"/>
        <charset val="238"/>
      </rPr>
      <t xml:space="preserve">Zmniejszenie planu wydatków </t>
    </r>
    <r>
      <rPr>
        <sz val="18"/>
        <rFont val="Arial"/>
        <family val="2"/>
        <charset val="238"/>
      </rPr>
      <t xml:space="preserve">przeznaczonych na:
1) realizację zadań związanych z funkcjonowaniem Regionalnego Obserwatorium Terytorialnego (m.in.. prowadzenie badań i analiz, przygotowanie raportów, ekspertyz, pozyskanie danych, szkolenie pracowników, koszty przygotowania do druku, druk ekspertyz i innych dokumentów oraz wynagrodzenie dla ekspertów zewnętrznych) - 102.834,-zł,
2) zarządzanie Podkarpackim Parkiem Naukowo - Technologicznym - 50.000,-zł. </t>
    </r>
  </si>
  <si>
    <r>
      <rPr>
        <b/>
        <u/>
        <sz val="18"/>
        <rFont val="Arial"/>
        <family val="2"/>
        <charset val="238"/>
      </rPr>
      <t xml:space="preserve">Przeniesienia w planie </t>
    </r>
    <r>
      <rPr>
        <sz val="18"/>
        <rFont val="Arial"/>
        <family val="2"/>
        <charset val="238"/>
      </rPr>
      <t xml:space="preserve"> dotacji celowych dla beneficjentów realizujących projekty w ramach RPO WP na lata 2014-2020 poprzez:
1) zmniejszenie planu dotacji celowych na rzecz beneficjentów osi priorytetowych I-VI RPO WP na lata 2014-2020 realizujących projekty o charakterze innym niż rewitalizacyjnym,
2) zwiększenie planu dotacji  celowych na rzecz beneficjentów osi priorytetowych I-VI RPO WP na lata 2014-2020 realizujących projekty o charakterze rewitalizacyjnym.
</t>
    </r>
    <r>
      <rPr>
        <b/>
        <sz val="18"/>
        <rFont val="Arial"/>
        <family val="2"/>
        <charset val="238"/>
      </rPr>
      <t>Dotyczy przedsięwzięć ujętych w wykazie przedsięwzięć do WPF.</t>
    </r>
  </si>
  <si>
    <r>
      <rPr>
        <b/>
        <u/>
        <sz val="18"/>
        <rFont val="Arial"/>
        <family val="2"/>
        <charset val="238"/>
      </rPr>
      <t>Zmiana planu dotacji</t>
    </r>
    <r>
      <rPr>
        <sz val="18"/>
        <rFont val="Arial"/>
        <family val="2"/>
        <charset val="238"/>
      </rPr>
      <t xml:space="preserve"> celowej dla Centrum Kulturalnego w Przemyślu przeznaczonej na realizację zadania pn. "Modernizacja strony internetowej".</t>
    </r>
  </si>
  <si>
    <r>
      <rPr>
        <b/>
        <u/>
        <sz val="18"/>
        <rFont val="Arial"/>
        <family val="2"/>
        <charset val="238"/>
      </rPr>
      <t>Zmniejszenie planu wydatków</t>
    </r>
    <r>
      <rPr>
        <sz val="18"/>
        <rFont val="Arial"/>
        <family val="2"/>
        <charset val="238"/>
      </rPr>
      <t xml:space="preserve"> przeznaczonych na realizację zadania pn. "Przeprowadzenie działań na rzecz ochrony i popularyzacji dziedzictwa kresów, w tym utrzymanie i rozwój Portalu Muzeum Dziedzictwa Kresów Dawnej Rzeczypospolitej".</t>
    </r>
  </si>
  <si>
    <t>Załącznik do uzasadnienia 
do projektu uchwały Sejmiku 
w sprawie zmian w budżecie 
Województwa Podkarpackiego na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</si>
</sst>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2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i/>
      <sz val="13"/>
      <name val="Arial"/>
      <family val="2"/>
      <charset val="238"/>
    </font>
    <font>
      <sz val="16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6"/>
      <name val="Czcionka tekstu podstawowego"/>
      <family val="2"/>
      <charset val="238"/>
    </font>
    <font>
      <b/>
      <i/>
      <sz val="14"/>
      <name val="Arial"/>
      <family val="2"/>
      <charset val="238"/>
    </font>
    <font>
      <sz val="14"/>
      <color rgb="FFFF0000"/>
      <name val="Czcionka tekstu podstawowego"/>
      <family val="2"/>
      <charset val="238"/>
    </font>
    <font>
      <sz val="18"/>
      <color theme="1"/>
      <name val="Arial"/>
      <family val="2"/>
      <charset val="238"/>
    </font>
    <font>
      <b/>
      <sz val="18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8"/>
      <color indexed="8"/>
      <name val="Arial"/>
      <family val="2"/>
      <charset val="238"/>
    </font>
    <font>
      <sz val="18"/>
      <name val="Arial"/>
      <family val="2"/>
      <charset val="238"/>
    </font>
    <font>
      <b/>
      <u/>
      <sz val="18"/>
      <name val="Arial"/>
      <family val="2"/>
      <charset val="238"/>
    </font>
    <font>
      <sz val="18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6" fillId="0" borderId="0"/>
    <xf numFmtId="0" fontId="7" fillId="0" borderId="0"/>
    <xf numFmtId="0" fontId="11" fillId="0" borderId="0" applyNumberFormat="0" applyFill="0" applyBorder="0" applyAlignment="0" applyProtection="0">
      <alignment vertical="top"/>
    </xf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4" fillId="0" borderId="0"/>
    <xf numFmtId="0" fontId="7" fillId="0" borderId="0"/>
    <xf numFmtId="0" fontId="4" fillId="0" borderId="0"/>
    <xf numFmtId="44" fontId="8" fillId="0" borderId="0" applyFont="0" applyFill="0" applyBorder="0" applyAlignment="0" applyProtection="0"/>
    <xf numFmtId="0" fontId="8" fillId="0" borderId="0"/>
    <xf numFmtId="0" fontId="3" fillId="0" borderId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44" fontId="8" fillId="0" borderId="0" applyFont="0" applyFill="0" applyBorder="0" applyAlignment="0" applyProtection="0"/>
    <xf numFmtId="0" fontId="2" fillId="0" borderId="0"/>
    <xf numFmtId="0" fontId="1" fillId="0" borderId="0"/>
  </cellStyleXfs>
  <cellXfs count="129">
    <xf numFmtId="0" fontId="0" fillId="0" borderId="0" xfId="0"/>
    <xf numFmtId="0" fontId="12" fillId="0" borderId="0" xfId="0" applyFont="1"/>
    <xf numFmtId="0" fontId="18" fillId="0" borderId="0" xfId="0" applyFont="1"/>
    <xf numFmtId="0" fontId="19" fillId="0" borderId="0" xfId="0" applyFont="1" applyAlignment="1">
      <alignment horizontal="left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/>
    </xf>
    <xf numFmtId="3" fontId="16" fillId="3" borderId="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0" fontId="25" fillId="0" borderId="0" xfId="0" applyFont="1"/>
    <xf numFmtId="3" fontId="25" fillId="0" borderId="0" xfId="0" applyNumberFormat="1" applyFont="1"/>
    <xf numFmtId="0" fontId="26" fillId="0" borderId="0" xfId="0" applyFont="1"/>
    <xf numFmtId="3" fontId="27" fillId="0" borderId="0" xfId="0" applyNumberFormat="1" applyFont="1"/>
    <xf numFmtId="0" fontId="27" fillId="0" borderId="0" xfId="0" applyFont="1"/>
    <xf numFmtId="3" fontId="26" fillId="0" borderId="0" xfId="0" applyNumberFormat="1" applyFont="1"/>
    <xf numFmtId="0" fontId="26" fillId="5" borderId="0" xfId="0" applyFont="1" applyFill="1"/>
    <xf numFmtId="3" fontId="23" fillId="0" borderId="4" xfId="0" applyNumberFormat="1" applyFont="1" applyBorder="1" applyAlignment="1">
      <alignment horizontal="left" vertical="center" wrapText="1"/>
    </xf>
    <xf numFmtId="3" fontId="28" fillId="0" borderId="4" xfId="0" applyNumberFormat="1" applyFont="1" applyBorder="1" applyAlignment="1">
      <alignment horizontal="center" vertical="center" wrapText="1"/>
    </xf>
    <xf numFmtId="0" fontId="29" fillId="0" borderId="0" xfId="0" applyFont="1"/>
    <xf numFmtId="0" fontId="28" fillId="3" borderId="4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3" fontId="32" fillId="3" borderId="4" xfId="0" applyNumberFormat="1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3" fontId="33" fillId="3" borderId="4" xfId="0" applyNumberFormat="1" applyFont="1" applyFill="1" applyBorder="1" applyAlignment="1">
      <alignment horizontal="center" vertical="center"/>
    </xf>
    <xf numFmtId="3" fontId="34" fillId="4" borderId="4" xfId="0" applyNumberFormat="1" applyFont="1" applyFill="1" applyBorder="1" applyAlignment="1">
      <alignment horizontal="right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vertical="center" wrapText="1"/>
    </xf>
    <xf numFmtId="3" fontId="34" fillId="0" borderId="4" xfId="0" applyNumberFormat="1" applyFont="1" applyFill="1" applyBorder="1" applyAlignment="1">
      <alignment horizontal="right" vertical="center" wrapText="1"/>
    </xf>
    <xf numFmtId="0" fontId="34" fillId="0" borderId="4" xfId="0" applyFont="1" applyFill="1" applyBorder="1" applyAlignment="1">
      <alignment vertical="center" wrapText="1"/>
    </xf>
    <xf numFmtId="3" fontId="34" fillId="0" borderId="4" xfId="0" applyNumberFormat="1" applyFont="1" applyFill="1" applyBorder="1" applyAlignment="1">
      <alignment horizontal="left" vertical="center" wrapText="1"/>
    </xf>
    <xf numFmtId="3" fontId="34" fillId="0" borderId="4" xfId="0" applyNumberFormat="1" applyFont="1" applyFill="1" applyBorder="1" applyAlignment="1">
      <alignment vertical="center" wrapText="1"/>
    </xf>
    <xf numFmtId="3" fontId="31" fillId="3" borderId="4" xfId="0" applyNumberFormat="1" applyFont="1" applyFill="1" applyBorder="1" applyAlignment="1">
      <alignment horizontal="right" vertical="center"/>
    </xf>
    <xf numFmtId="3" fontId="34" fillId="0" borderId="7" xfId="0" applyNumberFormat="1" applyFont="1" applyFill="1" applyBorder="1" applyAlignment="1">
      <alignment horizontal="right" vertical="center" wrapText="1"/>
    </xf>
    <xf numFmtId="0" fontId="34" fillId="0" borderId="7" xfId="0" applyFont="1" applyFill="1" applyBorder="1" applyAlignment="1">
      <alignment vertical="center" wrapText="1"/>
    </xf>
    <xf numFmtId="0" fontId="31" fillId="0" borderId="4" xfId="0" applyFont="1" applyBorder="1" applyAlignment="1">
      <alignment horizontal="center" vertical="center"/>
    </xf>
    <xf numFmtId="3" fontId="34" fillId="0" borderId="4" xfId="0" applyNumberFormat="1" applyFont="1" applyBorder="1" applyAlignment="1">
      <alignment horizontal="left" vertical="center" wrapText="1"/>
    </xf>
    <xf numFmtId="0" fontId="34" fillId="4" borderId="4" xfId="0" applyFont="1" applyFill="1" applyBorder="1" applyAlignment="1">
      <alignment vertical="center" wrapText="1"/>
    </xf>
    <xf numFmtId="3" fontId="34" fillId="4" borderId="7" xfId="0" applyNumberFormat="1" applyFont="1" applyFill="1" applyBorder="1" applyAlignment="1">
      <alignment horizontal="right" vertical="center" wrapText="1"/>
    </xf>
    <xf numFmtId="0" fontId="34" fillId="4" borderId="7" xfId="0" applyFont="1" applyFill="1" applyBorder="1" applyAlignment="1">
      <alignment vertical="center" wrapText="1"/>
    </xf>
    <xf numFmtId="0" fontId="34" fillId="0" borderId="7" xfId="0" applyFont="1" applyBorder="1" applyAlignment="1">
      <alignment vertical="center"/>
    </xf>
    <xf numFmtId="3" fontId="34" fillId="4" borderId="7" xfId="0" applyNumberFormat="1" applyFont="1" applyFill="1" applyBorder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34" fillId="0" borderId="4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/>
    </xf>
    <xf numFmtId="3" fontId="34" fillId="4" borderId="6" xfId="0" applyNumberFormat="1" applyFont="1" applyFill="1" applyBorder="1" applyAlignment="1">
      <alignment horizontal="right" vertical="center" wrapText="1"/>
    </xf>
    <xf numFmtId="3" fontId="34" fillId="0" borderId="5" xfId="0" applyNumberFormat="1" applyFont="1" applyFill="1" applyBorder="1" applyAlignment="1">
      <alignment horizontal="right" vertical="center" wrapText="1"/>
    </xf>
    <xf numFmtId="0" fontId="34" fillId="0" borderId="5" xfId="0" applyFont="1" applyFill="1" applyBorder="1" applyAlignment="1">
      <alignment vertical="center" wrapText="1"/>
    </xf>
    <xf numFmtId="49" fontId="31" fillId="0" borderId="5" xfId="0" applyNumberFormat="1" applyFont="1" applyFill="1" applyBorder="1" applyAlignment="1">
      <alignment horizontal="center" vertical="center" wrapText="1"/>
    </xf>
    <xf numFmtId="3" fontId="34" fillId="0" borderId="6" xfId="0" applyNumberFormat="1" applyFont="1" applyBorder="1" applyAlignment="1">
      <alignment horizontal="left" vertical="center" wrapText="1"/>
    </xf>
    <xf numFmtId="0" fontId="34" fillId="0" borderId="4" xfId="0" applyFont="1" applyBorder="1" applyAlignment="1">
      <alignment vertical="center"/>
    </xf>
    <xf numFmtId="0" fontId="34" fillId="0" borderId="4" xfId="0" applyFont="1" applyBorder="1" applyAlignment="1">
      <alignment horizontal="left" vertical="center" wrapText="1"/>
    </xf>
    <xf numFmtId="0" fontId="34" fillId="0" borderId="6" xfId="0" applyFont="1" applyBorder="1" applyAlignment="1">
      <alignment vertical="center" wrapText="1"/>
    </xf>
    <xf numFmtId="0" fontId="34" fillId="0" borderId="5" xfId="0" applyFont="1" applyFill="1" applyBorder="1" applyAlignment="1">
      <alignment horizontal="center" vertical="center" wrapText="1"/>
    </xf>
    <xf numFmtId="3" fontId="34" fillId="4" borderId="5" xfId="0" applyNumberFormat="1" applyFont="1" applyFill="1" applyBorder="1" applyAlignment="1">
      <alignment horizontal="right" vertical="center" wrapText="1"/>
    </xf>
    <xf numFmtId="0" fontId="34" fillId="0" borderId="5" xfId="0" applyFont="1" applyBorder="1" applyAlignment="1">
      <alignment horizontal="left" vertical="center" wrapText="1"/>
    </xf>
    <xf numFmtId="3" fontId="34" fillId="0" borderId="7" xfId="0" applyNumberFormat="1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/>
    </xf>
    <xf numFmtId="3" fontId="34" fillId="0" borderId="7" xfId="0" applyNumberFormat="1" applyFont="1" applyFill="1" applyBorder="1" applyAlignment="1">
      <alignment vertical="center" wrapText="1"/>
    </xf>
    <xf numFmtId="3" fontId="24" fillId="3" borderId="4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4" fillId="2" borderId="2" xfId="0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  <xf numFmtId="0" fontId="31" fillId="0" borderId="7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right" vertical="center" wrapText="1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4" fillId="3" borderId="9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5" fillId="3" borderId="1" xfId="23" applyFont="1" applyFill="1" applyBorder="1" applyAlignment="1">
      <alignment horizontal="center" vertical="center" wrapText="1"/>
    </xf>
    <xf numFmtId="0" fontId="5" fillId="3" borderId="3" xfId="23" applyFont="1" applyFill="1" applyBorder="1" applyAlignment="1">
      <alignment horizontal="center" vertical="center" wrapText="1"/>
    </xf>
    <xf numFmtId="3" fontId="24" fillId="3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3" fontId="30" fillId="3" borderId="4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/>
    </xf>
    <xf numFmtId="3" fontId="31" fillId="3" borderId="4" xfId="0" applyNumberFormat="1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49" fontId="31" fillId="0" borderId="5" xfId="0" applyNumberFormat="1" applyFont="1" applyBorder="1" applyAlignment="1">
      <alignment horizontal="center" vertical="center"/>
    </xf>
    <xf numFmtId="49" fontId="31" fillId="0" borderId="6" xfId="0" applyNumberFormat="1" applyFont="1" applyBorder="1" applyAlignment="1">
      <alignment horizontal="center" vertical="center"/>
    </xf>
    <xf numFmtId="49" fontId="31" fillId="0" borderId="7" xfId="0" applyNumberFormat="1" applyFon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</cellXfs>
  <cellStyles count="24">
    <cellStyle name="Normalny" xfId="0" builtinId="0"/>
    <cellStyle name="Normalny 2" xfId="1" xr:uid="{00000000-0005-0000-0000-000001000000}"/>
    <cellStyle name="Normalny 2 2" xfId="2" xr:uid="{00000000-0005-0000-0000-000002000000}"/>
    <cellStyle name="Normalny 2 3" xfId="16" xr:uid="{00000000-0005-0000-0000-000003000000}"/>
    <cellStyle name="Normalny 2 4" xfId="13" xr:uid="{00000000-0005-0000-0000-000004000000}"/>
    <cellStyle name="Normalny 3" xfId="3" xr:uid="{00000000-0005-0000-0000-000005000000}"/>
    <cellStyle name="Normalny 3 2" xfId="4" xr:uid="{00000000-0005-0000-0000-000006000000}"/>
    <cellStyle name="Normalny 3 2 2" xfId="5" xr:uid="{00000000-0005-0000-0000-000007000000}"/>
    <cellStyle name="Normalny 3 2 3" xfId="14" xr:uid="{00000000-0005-0000-0000-000008000000}"/>
    <cellStyle name="Normalny 3 2 3 2" xfId="20" xr:uid="{00000000-0005-0000-0000-000009000000}"/>
    <cellStyle name="Normalny 3 2 4" xfId="17" xr:uid="{00000000-0005-0000-0000-00000A000000}"/>
    <cellStyle name="Normalny 4" xfId="6" xr:uid="{00000000-0005-0000-0000-00000B000000}"/>
    <cellStyle name="Normalny 5" xfId="7" xr:uid="{00000000-0005-0000-0000-00000C000000}"/>
    <cellStyle name="Normalny 6" xfId="8" xr:uid="{00000000-0005-0000-0000-00000D000000}"/>
    <cellStyle name="Normalny 7" xfId="11" xr:uid="{00000000-0005-0000-0000-00000E000000}"/>
    <cellStyle name="Normalny 8" xfId="12" xr:uid="{00000000-0005-0000-0000-00000F000000}"/>
    <cellStyle name="Normalny 8 2" xfId="19" xr:uid="{00000000-0005-0000-0000-000010000000}"/>
    <cellStyle name="Normalny 9" xfId="22" xr:uid="{00000000-0005-0000-0000-000011000000}"/>
    <cellStyle name="Normalny 9 2" xfId="23" xr:uid="{00000000-0005-0000-0000-000012000000}"/>
    <cellStyle name="Procentowy 2" xfId="9" xr:uid="{00000000-0005-0000-0000-000013000000}"/>
    <cellStyle name="Walutowy 2" xfId="10" xr:uid="{00000000-0005-0000-0000-000014000000}"/>
    <cellStyle name="Walutowy 2 2" xfId="15" xr:uid="{00000000-0005-0000-0000-000015000000}"/>
    <cellStyle name="Walutowy 2 2 2" xfId="21" xr:uid="{00000000-0005-0000-0000-000016000000}"/>
    <cellStyle name="Walutowy 2 3" xfId="18" xr:uid="{00000000-0005-0000-0000-000017000000}"/>
  </cellStyles>
  <dxfs count="0"/>
  <tableStyles count="0" defaultTableStyle="TableStyleMedium9" defaultPivotStyle="PivotStyleLight16"/>
  <colors>
    <mruColors>
      <color rgb="FFFFFF99"/>
      <color rgb="FFEAEAEA"/>
      <color rgb="FFFF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view="pageBreakPreview" zoomScale="85" zoomScaleSheetLayoutView="85" workbookViewId="0">
      <selection sqref="A1:F1"/>
    </sheetView>
  </sheetViews>
  <sheetFormatPr defaultColWidth="9" defaultRowHeight="14.25"/>
  <cols>
    <col min="1" max="1" width="7" style="1" customWidth="1"/>
    <col min="2" max="2" width="9.625" style="1" customWidth="1"/>
    <col min="3" max="3" width="14.75" style="1" customWidth="1"/>
    <col min="4" max="4" width="14.5" style="1" customWidth="1"/>
    <col min="5" max="5" width="63.5" style="1" customWidth="1"/>
    <col min="6" max="6" width="12.875" style="1" customWidth="1"/>
    <col min="7" max="7" width="17" style="1" hidden="1" customWidth="1"/>
    <col min="8" max="8" width="15.25" hidden="1" customWidth="1"/>
  </cols>
  <sheetData>
    <row r="1" spans="1:8" ht="94.5" customHeight="1" thickBot="1">
      <c r="A1" s="85" t="s">
        <v>57</v>
      </c>
      <c r="B1" s="85"/>
      <c r="C1" s="85"/>
      <c r="D1" s="85"/>
      <c r="E1" s="85"/>
      <c r="F1" s="85"/>
      <c r="G1" s="72"/>
      <c r="H1" s="72"/>
    </row>
    <row r="2" spans="1:8" ht="22.5" customHeight="1" thickBot="1">
      <c r="A2" s="82" t="s">
        <v>9</v>
      </c>
      <c r="B2" s="83"/>
      <c r="C2" s="83"/>
      <c r="D2" s="83"/>
      <c r="E2" s="83"/>
      <c r="F2" s="84"/>
      <c r="G2" s="73"/>
      <c r="H2" s="74"/>
    </row>
    <row r="3" spans="1:8" ht="37.5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25" t="s">
        <v>10</v>
      </c>
      <c r="F3" s="4" t="s">
        <v>8</v>
      </c>
      <c r="G3" s="10" t="s">
        <v>13</v>
      </c>
      <c r="H3" s="10" t="s">
        <v>12</v>
      </c>
    </row>
    <row r="4" spans="1:8" s="24" customFormat="1" ht="90.75" customHeight="1" thickBot="1">
      <c r="A4" s="50">
        <v>720</v>
      </c>
      <c r="B4" s="51">
        <v>72095</v>
      </c>
      <c r="C4" s="52">
        <v>-4742265</v>
      </c>
      <c r="D4" s="53"/>
      <c r="E4" s="54" t="s">
        <v>29</v>
      </c>
      <c r="F4" s="55" t="s">
        <v>17</v>
      </c>
      <c r="G4" s="22"/>
      <c r="H4" s="23"/>
    </row>
    <row r="5" spans="1:8" ht="27.75" customHeight="1" thickBot="1">
      <c r="A5" s="88" t="s">
        <v>5</v>
      </c>
      <c r="B5" s="89"/>
      <c r="C5" s="71">
        <f>SUM(C4:C4)</f>
        <v>-4742265</v>
      </c>
      <c r="D5" s="71">
        <f>SUM(D4:D4)</f>
        <v>0</v>
      </c>
      <c r="E5" s="90"/>
      <c r="F5" s="90"/>
      <c r="G5" s="11"/>
      <c r="H5" s="86"/>
    </row>
    <row r="6" spans="1:8" ht="45" customHeight="1" thickBot="1">
      <c r="A6" s="92" t="s">
        <v>11</v>
      </c>
      <c r="B6" s="93"/>
      <c r="C6" s="94">
        <f>SUM(C5:D5)</f>
        <v>-4742265</v>
      </c>
      <c r="D6" s="94"/>
      <c r="E6" s="91"/>
      <c r="F6" s="91"/>
      <c r="G6" s="12"/>
      <c r="H6" s="87"/>
    </row>
    <row r="7" spans="1:8" ht="61.5" customHeight="1">
      <c r="B7" s="3"/>
      <c r="C7" s="3"/>
      <c r="D7" s="3"/>
      <c r="E7" s="3"/>
      <c r="F7" s="3"/>
      <c r="G7" s="3"/>
    </row>
    <row r="8" spans="1:8" ht="18">
      <c r="A8" s="3"/>
    </row>
    <row r="10" spans="1:8" ht="14.25" customHeight="1"/>
    <row r="11" spans="1:8" ht="14.25" customHeight="1"/>
    <row r="12" spans="1:8" ht="15" customHeight="1"/>
    <row r="13" spans="1:8" ht="14.25" customHeight="1"/>
  </sheetData>
  <mergeCells count="8">
    <mergeCell ref="A2:F2"/>
    <mergeCell ref="A1:F1"/>
    <mergeCell ref="H5:H6"/>
    <mergeCell ref="A5:B5"/>
    <mergeCell ref="E5:E6"/>
    <mergeCell ref="F5:F6"/>
    <mergeCell ref="A6:B6"/>
    <mergeCell ref="C6:D6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90" fitToHeight="0" orientation="landscape" r:id="rId1"/>
  <headerFooter differentFirst="1">
    <oddFooter>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showWhiteSpace="0" view="pageBreakPreview" topLeftCell="A19" zoomScale="60" zoomScaleNormal="100" workbookViewId="0">
      <selection activeCell="I20" sqref="I20"/>
    </sheetView>
  </sheetViews>
  <sheetFormatPr defaultColWidth="9" defaultRowHeight="15"/>
  <cols>
    <col min="1" max="1" width="8" style="13" bestFit="1" customWidth="1"/>
    <col min="2" max="2" width="9.75" style="2" bestFit="1" customWidth="1"/>
    <col min="3" max="3" width="9.625" style="1" customWidth="1"/>
    <col min="4" max="4" width="21" style="14" bestFit="1" customWidth="1"/>
    <col min="5" max="5" width="19.75" style="14" bestFit="1" customWidth="1"/>
    <col min="6" max="6" width="98" style="1" customWidth="1"/>
    <col min="7" max="7" width="17.625" style="5" bestFit="1" customWidth="1"/>
    <col min="8" max="8" width="55.25" style="1" customWidth="1"/>
    <col min="9" max="9" width="11.125" bestFit="1" customWidth="1"/>
    <col min="10" max="10" width="14.25" bestFit="1" customWidth="1"/>
    <col min="11" max="11" width="13.125" customWidth="1"/>
    <col min="14" max="14" width="15.125" customWidth="1"/>
  </cols>
  <sheetData>
    <row r="1" spans="1:10" ht="39.75" customHeight="1" thickBot="1">
      <c r="A1" s="95" t="s">
        <v>7</v>
      </c>
      <c r="B1" s="96"/>
      <c r="C1" s="96"/>
      <c r="D1" s="96"/>
      <c r="E1" s="96"/>
      <c r="F1" s="96"/>
      <c r="G1" s="96"/>
      <c r="H1" s="97"/>
    </row>
    <row r="2" spans="1:10" ht="62.25" customHeight="1" thickBot="1">
      <c r="A2" s="26" t="s">
        <v>16</v>
      </c>
      <c r="B2" s="27" t="s">
        <v>0</v>
      </c>
      <c r="C2" s="27" t="s">
        <v>1</v>
      </c>
      <c r="D2" s="28" t="s">
        <v>2</v>
      </c>
      <c r="E2" s="28" t="s">
        <v>3</v>
      </c>
      <c r="F2" s="27" t="s">
        <v>4</v>
      </c>
      <c r="G2" s="29" t="s">
        <v>8</v>
      </c>
      <c r="H2" s="30" t="s">
        <v>49</v>
      </c>
    </row>
    <row r="3" spans="1:10" s="19" customFormat="1" ht="96.75" customHeight="1" thickBot="1">
      <c r="A3" s="41">
        <v>1</v>
      </c>
      <c r="B3" s="119" t="s">
        <v>30</v>
      </c>
      <c r="C3" s="105">
        <v>60016</v>
      </c>
      <c r="D3" s="31"/>
      <c r="E3" s="31">
        <v>165000</v>
      </c>
      <c r="F3" s="33" t="s">
        <v>32</v>
      </c>
      <c r="G3" s="116" t="s">
        <v>31</v>
      </c>
      <c r="H3" s="42" t="s">
        <v>50</v>
      </c>
      <c r="I3" s="18"/>
      <c r="J3" s="18"/>
    </row>
    <row r="4" spans="1:10" s="19" customFormat="1" ht="96.75" customHeight="1" thickBot="1">
      <c r="A4" s="69">
        <v>2</v>
      </c>
      <c r="B4" s="120"/>
      <c r="C4" s="128"/>
      <c r="D4" s="57">
        <v>-1000000</v>
      </c>
      <c r="E4" s="57"/>
      <c r="F4" s="64" t="s">
        <v>44</v>
      </c>
      <c r="G4" s="117"/>
      <c r="H4" s="61" t="s">
        <v>50</v>
      </c>
      <c r="I4" s="18"/>
      <c r="J4" s="18"/>
    </row>
    <row r="5" spans="1:10" s="19" customFormat="1" ht="96.75" customHeight="1" thickBot="1">
      <c r="A5" s="41">
        <v>3</v>
      </c>
      <c r="B5" s="56" t="s">
        <v>27</v>
      </c>
      <c r="C5" s="49">
        <v>70005</v>
      </c>
      <c r="D5" s="31">
        <v>-75000</v>
      </c>
      <c r="E5" s="31"/>
      <c r="F5" s="33" t="s">
        <v>36</v>
      </c>
      <c r="G5" s="32" t="s">
        <v>28</v>
      </c>
      <c r="H5" s="42" t="s">
        <v>50</v>
      </c>
      <c r="I5" s="18"/>
      <c r="J5" s="18"/>
    </row>
    <row r="6" spans="1:10" s="19" customFormat="1" ht="284.25" customHeight="1" thickBot="1">
      <c r="A6" s="41">
        <v>4</v>
      </c>
      <c r="B6" s="56" t="s">
        <v>42</v>
      </c>
      <c r="C6" s="49">
        <v>72095</v>
      </c>
      <c r="D6" s="31">
        <f>-9141-393100-3077-236905-271000-64000-30000</f>
        <v>-1007223</v>
      </c>
      <c r="E6" s="31"/>
      <c r="F6" s="33" t="s">
        <v>48</v>
      </c>
      <c r="G6" s="32" t="s">
        <v>17</v>
      </c>
      <c r="H6" s="42" t="s">
        <v>50</v>
      </c>
      <c r="I6" s="18"/>
      <c r="J6" s="18"/>
    </row>
    <row r="7" spans="1:10" s="19" customFormat="1" ht="80.25" customHeight="1" thickBot="1">
      <c r="A7" s="41">
        <v>5</v>
      </c>
      <c r="B7" s="119" t="s">
        <v>14</v>
      </c>
      <c r="C7" s="49">
        <v>75075</v>
      </c>
      <c r="D7" s="31">
        <v>-100000</v>
      </c>
      <c r="E7" s="31"/>
      <c r="F7" s="33" t="s">
        <v>37</v>
      </c>
      <c r="G7" s="32" t="s">
        <v>21</v>
      </c>
      <c r="H7" s="42" t="s">
        <v>50</v>
      </c>
      <c r="I7" s="18"/>
      <c r="J7" s="18"/>
    </row>
    <row r="8" spans="1:10" s="17" customFormat="1" ht="233.25" customHeight="1" thickBot="1">
      <c r="A8" s="41">
        <v>6</v>
      </c>
      <c r="B8" s="121"/>
      <c r="C8" s="76">
        <v>75095</v>
      </c>
      <c r="D8" s="44">
        <f>-102834-50000</f>
        <v>-152834</v>
      </c>
      <c r="E8" s="44"/>
      <c r="F8" s="48" t="s">
        <v>53</v>
      </c>
      <c r="G8" s="76" t="s">
        <v>18</v>
      </c>
      <c r="H8" s="47" t="s">
        <v>50</v>
      </c>
      <c r="I8" s="20"/>
      <c r="J8" s="20"/>
    </row>
    <row r="9" spans="1:10" s="17" customFormat="1" ht="228.75" customHeight="1" thickBot="1">
      <c r="A9" s="41">
        <v>7</v>
      </c>
      <c r="B9" s="60" t="s">
        <v>34</v>
      </c>
      <c r="C9" s="65" t="s">
        <v>35</v>
      </c>
      <c r="D9" s="58">
        <v>-393982</v>
      </c>
      <c r="E9" s="58">
        <v>393982</v>
      </c>
      <c r="F9" s="59" t="s">
        <v>54</v>
      </c>
      <c r="G9" s="65" t="s">
        <v>33</v>
      </c>
      <c r="H9" s="59" t="s">
        <v>51</v>
      </c>
      <c r="I9" s="20"/>
      <c r="J9" s="20">
        <f>SUM(D9:E9)</f>
        <v>0</v>
      </c>
    </row>
    <row r="10" spans="1:10" s="17" customFormat="1" ht="145.5" customHeight="1" thickBot="1">
      <c r="A10" s="41">
        <v>8</v>
      </c>
      <c r="B10" s="119" t="s">
        <v>15</v>
      </c>
      <c r="C10" s="62">
        <v>85111</v>
      </c>
      <c r="D10" s="31">
        <v>-341428</v>
      </c>
      <c r="E10" s="31"/>
      <c r="F10" s="63" t="s">
        <v>52</v>
      </c>
      <c r="G10" s="116" t="s">
        <v>19</v>
      </c>
      <c r="H10" s="42" t="s">
        <v>50</v>
      </c>
      <c r="I10" s="20"/>
      <c r="J10" s="20"/>
    </row>
    <row r="11" spans="1:10" s="17" customFormat="1" ht="111" customHeight="1" thickBot="1">
      <c r="A11" s="41">
        <v>9</v>
      </c>
      <c r="B11" s="120"/>
      <c r="C11" s="105">
        <v>85111</v>
      </c>
      <c r="D11" s="66">
        <v>-34204</v>
      </c>
      <c r="E11" s="66"/>
      <c r="F11" s="67" t="s">
        <v>26</v>
      </c>
      <c r="G11" s="118"/>
      <c r="H11" s="42" t="s">
        <v>50</v>
      </c>
      <c r="I11" s="20"/>
      <c r="J11" s="20"/>
    </row>
    <row r="12" spans="1:10" s="17" customFormat="1" ht="159.75" customHeight="1" thickBot="1">
      <c r="A12" s="41">
        <v>10</v>
      </c>
      <c r="B12" s="121"/>
      <c r="C12" s="106"/>
      <c r="D12" s="31">
        <v>-60683</v>
      </c>
      <c r="E12" s="31"/>
      <c r="F12" s="43" t="s">
        <v>38</v>
      </c>
      <c r="G12" s="117"/>
      <c r="H12" s="42" t="s">
        <v>50</v>
      </c>
      <c r="I12" s="20"/>
      <c r="J12" s="20"/>
    </row>
    <row r="13" spans="1:10" s="17" customFormat="1" ht="132" customHeight="1" thickBot="1">
      <c r="A13" s="41">
        <v>11</v>
      </c>
      <c r="B13" s="119" t="s">
        <v>15</v>
      </c>
      <c r="C13" s="49">
        <v>85121</v>
      </c>
      <c r="D13" s="31">
        <v>-52538</v>
      </c>
      <c r="E13" s="31"/>
      <c r="F13" s="43" t="s">
        <v>25</v>
      </c>
      <c r="G13" s="116" t="s">
        <v>19</v>
      </c>
      <c r="H13" s="42" t="s">
        <v>50</v>
      </c>
      <c r="I13" s="20"/>
      <c r="J13" s="20"/>
    </row>
    <row r="14" spans="1:10" s="17" customFormat="1" ht="140.25" customHeight="1" thickBot="1">
      <c r="A14" s="75">
        <v>12</v>
      </c>
      <c r="B14" s="121"/>
      <c r="C14" s="46">
        <v>85141</v>
      </c>
      <c r="D14" s="44"/>
      <c r="E14" s="44">
        <v>121318</v>
      </c>
      <c r="F14" s="45" t="s">
        <v>39</v>
      </c>
      <c r="G14" s="117"/>
      <c r="H14" s="47" t="s">
        <v>50</v>
      </c>
      <c r="I14" s="20"/>
      <c r="J14" s="20"/>
    </row>
    <row r="15" spans="1:10" s="21" customFormat="1" ht="90" customHeight="1" thickBot="1">
      <c r="A15" s="41">
        <v>13</v>
      </c>
      <c r="B15" s="125">
        <v>921</v>
      </c>
      <c r="C15" s="32">
        <v>92109</v>
      </c>
      <c r="D15" s="34">
        <v>-51550</v>
      </c>
      <c r="E15" s="34"/>
      <c r="F15" s="35" t="s">
        <v>55</v>
      </c>
      <c r="G15" s="122" t="s">
        <v>20</v>
      </c>
      <c r="H15" s="42" t="s">
        <v>50</v>
      </c>
    </row>
    <row r="16" spans="1:10" s="21" customFormat="1" ht="183.75" customHeight="1" thickBot="1">
      <c r="A16" s="41">
        <v>14</v>
      </c>
      <c r="B16" s="126"/>
      <c r="C16" s="118">
        <v>92114</v>
      </c>
      <c r="D16" s="34">
        <v>-413400</v>
      </c>
      <c r="E16" s="34"/>
      <c r="F16" s="35" t="s">
        <v>22</v>
      </c>
      <c r="G16" s="123"/>
      <c r="H16" s="36" t="s">
        <v>50</v>
      </c>
    </row>
    <row r="17" spans="1:12" s="21" customFormat="1" ht="94.5" customHeight="1" thickBot="1">
      <c r="A17" s="41">
        <v>15</v>
      </c>
      <c r="B17" s="126"/>
      <c r="C17" s="117"/>
      <c r="D17" s="34"/>
      <c r="E17" s="34">
        <v>33000</v>
      </c>
      <c r="F17" s="35" t="s">
        <v>23</v>
      </c>
      <c r="G17" s="123"/>
      <c r="H17" s="37" t="s">
        <v>50</v>
      </c>
    </row>
    <row r="18" spans="1:12" s="21" customFormat="1" ht="92.25" customHeight="1" thickBot="1">
      <c r="A18" s="41">
        <v>16</v>
      </c>
      <c r="B18" s="126"/>
      <c r="C18" s="105">
        <v>92118</v>
      </c>
      <c r="D18" s="39"/>
      <c r="E18" s="39">
        <v>470000</v>
      </c>
      <c r="F18" s="40" t="s">
        <v>45</v>
      </c>
      <c r="G18" s="123"/>
      <c r="H18" s="70" t="s">
        <v>50</v>
      </c>
    </row>
    <row r="19" spans="1:12" s="21" customFormat="1" ht="114.75" customHeight="1" thickBot="1">
      <c r="A19" s="41">
        <v>17</v>
      </c>
      <c r="B19" s="126"/>
      <c r="C19" s="128"/>
      <c r="D19" s="39">
        <v>-46730</v>
      </c>
      <c r="E19" s="39"/>
      <c r="F19" s="40" t="s">
        <v>43</v>
      </c>
      <c r="G19" s="123"/>
      <c r="H19" s="68" t="s">
        <v>50</v>
      </c>
    </row>
    <row r="20" spans="1:12" s="17" customFormat="1" ht="117" customHeight="1" thickBot="1">
      <c r="A20" s="41">
        <v>18</v>
      </c>
      <c r="B20" s="126"/>
      <c r="C20" s="106"/>
      <c r="D20" s="34">
        <v>-68500</v>
      </c>
      <c r="E20" s="34"/>
      <c r="F20" s="35" t="s">
        <v>40</v>
      </c>
      <c r="G20" s="124"/>
      <c r="H20" s="37" t="s">
        <v>50</v>
      </c>
    </row>
    <row r="21" spans="1:12" s="17" customFormat="1" ht="119.25" customHeight="1" thickBot="1">
      <c r="A21" s="41">
        <v>19</v>
      </c>
      <c r="B21" s="127"/>
      <c r="C21" s="81">
        <v>92195</v>
      </c>
      <c r="D21" s="39">
        <f>-2720-280-37000-75000</f>
        <v>-115000</v>
      </c>
      <c r="E21" s="39"/>
      <c r="F21" s="40" t="s">
        <v>56</v>
      </c>
      <c r="G21" s="80" t="s">
        <v>24</v>
      </c>
      <c r="H21" s="42" t="s">
        <v>50</v>
      </c>
    </row>
    <row r="22" spans="1:12" s="17" customFormat="1" ht="117.75" customHeight="1" thickBot="1">
      <c r="A22" s="77">
        <v>20</v>
      </c>
      <c r="B22" s="41">
        <v>926</v>
      </c>
      <c r="C22" s="78">
        <v>92601</v>
      </c>
      <c r="D22" s="34">
        <v>-15000000</v>
      </c>
      <c r="E22" s="34"/>
      <c r="F22" s="35" t="s">
        <v>46</v>
      </c>
      <c r="G22" s="79" t="s">
        <v>47</v>
      </c>
      <c r="H22" s="42" t="s">
        <v>50</v>
      </c>
    </row>
    <row r="23" spans="1:12" s="15" customFormat="1" ht="48" customHeight="1" thickBot="1">
      <c r="A23" s="107" t="s">
        <v>5</v>
      </c>
      <c r="B23" s="108"/>
      <c r="C23" s="109"/>
      <c r="D23" s="38">
        <f>SUM(D3:D22)</f>
        <v>-18913072</v>
      </c>
      <c r="E23" s="38">
        <f>SUM(E3:E22)</f>
        <v>1183300</v>
      </c>
      <c r="F23" s="103"/>
      <c r="G23" s="104"/>
      <c r="H23" s="99"/>
    </row>
    <row r="24" spans="1:12" s="15" customFormat="1" ht="24.75" customHeight="1" thickBot="1">
      <c r="A24" s="110" t="s">
        <v>6</v>
      </c>
      <c r="B24" s="111"/>
      <c r="C24" s="112"/>
      <c r="D24" s="102">
        <f>D23+E23</f>
        <v>-17729772</v>
      </c>
      <c r="E24" s="102"/>
      <c r="F24" s="103"/>
      <c r="G24" s="104"/>
      <c r="H24" s="99"/>
      <c r="I24" s="16"/>
      <c r="J24" s="16"/>
    </row>
    <row r="25" spans="1:12" s="15" customFormat="1" ht="52.5" customHeight="1" thickBot="1">
      <c r="A25" s="113"/>
      <c r="B25" s="114"/>
      <c r="C25" s="115"/>
      <c r="D25" s="102"/>
      <c r="E25" s="102"/>
      <c r="F25" s="103"/>
      <c r="G25" s="104"/>
      <c r="H25" s="99"/>
      <c r="K25" s="16"/>
      <c r="L25" s="15" t="s">
        <v>41</v>
      </c>
    </row>
    <row r="26" spans="1:12" ht="54" customHeight="1">
      <c r="A26" s="100"/>
      <c r="B26" s="101"/>
      <c r="C26" s="101"/>
      <c r="D26" s="101"/>
      <c r="E26" s="101"/>
      <c r="F26" s="101"/>
      <c r="G26" s="101"/>
      <c r="H26" s="101"/>
    </row>
    <row r="27" spans="1:12" ht="20.25">
      <c r="B27" s="98"/>
      <c r="C27" s="98"/>
      <c r="D27" s="98"/>
      <c r="E27" s="98"/>
      <c r="F27" s="98"/>
      <c r="G27" s="98"/>
      <c r="H27" s="98"/>
    </row>
  </sheetData>
  <mergeCells count="22">
    <mergeCell ref="C18:C20"/>
    <mergeCell ref="B7:B8"/>
    <mergeCell ref="B13:B14"/>
    <mergeCell ref="C16:C17"/>
    <mergeCell ref="C3:C4"/>
    <mergeCell ref="B3:B4"/>
    <mergeCell ref="A1:H1"/>
    <mergeCell ref="B27:H27"/>
    <mergeCell ref="H23:H25"/>
    <mergeCell ref="A26:H26"/>
    <mergeCell ref="D24:E25"/>
    <mergeCell ref="F23:F25"/>
    <mergeCell ref="G23:G25"/>
    <mergeCell ref="C11:C12"/>
    <mergeCell ref="A23:C23"/>
    <mergeCell ref="A24:C25"/>
    <mergeCell ref="G13:G14"/>
    <mergeCell ref="G10:G12"/>
    <mergeCell ref="B10:B12"/>
    <mergeCell ref="G3:G4"/>
    <mergeCell ref="G15:G20"/>
    <mergeCell ref="B15:B21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48" fitToHeight="0" orientation="landscape" r:id="rId1"/>
  <headerFooter differentFirst="1">
    <oddFooter>&amp;RStrona &amp;P</oddFooter>
  </headerFooter>
  <rowBreaks count="2" manualBreakCount="2">
    <brk id="14" max="7" man="1"/>
    <brk id="21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dochody</vt:lpstr>
      <vt:lpstr>wydatki</vt:lpstr>
      <vt:lpstr>dochody!Obszar_wydruku</vt:lpstr>
      <vt:lpstr>wydatki!Obszar_wydruku</vt:lpstr>
      <vt:lpstr>dochody!Tytuły_wydruku</vt:lpstr>
      <vt:lpstr>wydatki!Tytuły_wydruku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Kowal Faustyna</cp:lastModifiedBy>
  <cp:lastPrinted>2022-11-14T09:03:52Z</cp:lastPrinted>
  <dcterms:created xsi:type="dcterms:W3CDTF">2013-02-21T12:03:23Z</dcterms:created>
  <dcterms:modified xsi:type="dcterms:W3CDTF">2022-11-17T08:18:23Z</dcterms:modified>
</cp:coreProperties>
</file>